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D3E477FE-8C05-4B32-A8D6-C8E6BBA267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갑오징어" sheetId="19" r:id="rId2"/>
    <sheet name="Sheet2" sheetId="20" r:id="rId3"/>
    <sheet name="굴무침" sheetId="17" r:id="rId4"/>
    <sheet name="Sheet4" sheetId="22" r:id="rId5"/>
    <sheet name="급냉쭈꾸미" sheetId="23" r:id="rId6"/>
    <sheet name="Sheet1" sheetId="24" r:id="rId7"/>
    <sheet name="바다장어" sheetId="25" r:id="rId8"/>
    <sheet name="Sheet5" sheetId="26" r:id="rId9"/>
    <sheet name="알가자미" sheetId="27" r:id="rId10"/>
    <sheet name="Sheet7" sheetId="28" r:id="rId11"/>
    <sheet name="하프굴" sheetId="29" r:id="rId12"/>
    <sheet name="Sheet9" sheetId="30" r:id="rId13"/>
    <sheet name="홍가리비" sheetId="31" r:id="rId14"/>
    <sheet name="Sheet3" sheetId="32" r:id="rId15"/>
    <sheet name="선동한치" sheetId="33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1" i="1" l="1"/>
  <c r="V28" i="27"/>
  <c r="AF26" i="1" l="1"/>
  <c r="V44" i="33" l="1"/>
  <c r="N44" i="33"/>
  <c r="V43" i="33"/>
  <c r="N43" i="33"/>
  <c r="V42" i="33"/>
  <c r="N42" i="33"/>
  <c r="V41" i="33"/>
  <c r="N41" i="33"/>
  <c r="V40" i="33"/>
  <c r="N40" i="33"/>
  <c r="V39" i="33"/>
  <c r="N39" i="33"/>
  <c r="V38" i="33"/>
  <c r="N38" i="33"/>
  <c r="V37" i="33"/>
  <c r="N37" i="33"/>
  <c r="V36" i="33"/>
  <c r="N36" i="33"/>
  <c r="V35" i="33"/>
  <c r="N35" i="33"/>
  <c r="V34" i="33"/>
  <c r="N34" i="33"/>
  <c r="V33" i="33"/>
  <c r="N33" i="33"/>
  <c r="V32" i="33"/>
  <c r="N32" i="33"/>
  <c r="V31" i="33"/>
  <c r="N31" i="33"/>
  <c r="V30" i="33"/>
  <c r="N30" i="33"/>
  <c r="V29" i="33"/>
  <c r="N29" i="33"/>
  <c r="V28" i="33"/>
  <c r="N28" i="33"/>
  <c r="V27" i="33"/>
  <c r="N27" i="33"/>
  <c r="V26" i="33"/>
  <c r="N26" i="33"/>
  <c r="V25" i="33"/>
  <c r="N25" i="33"/>
  <c r="V24" i="33"/>
  <c r="N24" i="33"/>
  <c r="V23" i="33"/>
  <c r="N23" i="33"/>
  <c r="V22" i="33"/>
  <c r="N22" i="33"/>
  <c r="V21" i="33"/>
  <c r="N21" i="33"/>
  <c r="V20" i="33"/>
  <c r="N20" i="33"/>
  <c r="V19" i="33"/>
  <c r="N19" i="33"/>
  <c r="V18" i="33"/>
  <c r="N18" i="33"/>
  <c r="V17" i="33"/>
  <c r="N17" i="33"/>
  <c r="V16" i="33"/>
  <c r="N16" i="33"/>
  <c r="V15" i="33"/>
  <c r="N15" i="33"/>
  <c r="V14" i="33"/>
  <c r="N14" i="33"/>
  <c r="AF21" i="1"/>
  <c r="N45" i="33" l="1"/>
  <c r="V45" i="33"/>
  <c r="E37" i="33"/>
  <c r="E38" i="33" s="1"/>
  <c r="E14" i="33"/>
  <c r="V44" i="31"/>
  <c r="N44" i="31"/>
  <c r="V43" i="31"/>
  <c r="N43" i="31"/>
  <c r="V42" i="31"/>
  <c r="N42" i="31"/>
  <c r="V41" i="31"/>
  <c r="N41" i="31"/>
  <c r="V40" i="31"/>
  <c r="N40" i="31"/>
  <c r="V39" i="31"/>
  <c r="N39" i="31"/>
  <c r="V38" i="31"/>
  <c r="N38" i="31"/>
  <c r="V37" i="31"/>
  <c r="N37" i="31"/>
  <c r="V36" i="31"/>
  <c r="N36" i="31"/>
  <c r="V35" i="31"/>
  <c r="N35" i="31"/>
  <c r="V34" i="31"/>
  <c r="N34" i="31"/>
  <c r="V33" i="31"/>
  <c r="N33" i="31"/>
  <c r="V32" i="31"/>
  <c r="N32" i="31"/>
  <c r="V31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V44" i="29"/>
  <c r="N44" i="29"/>
  <c r="V43" i="29"/>
  <c r="N43" i="29"/>
  <c r="V42" i="29"/>
  <c r="N42" i="29"/>
  <c r="V41" i="29"/>
  <c r="N41" i="29"/>
  <c r="V40" i="29"/>
  <c r="N40" i="29"/>
  <c r="V39" i="29"/>
  <c r="N39" i="29"/>
  <c r="V38" i="29"/>
  <c r="N38" i="29"/>
  <c r="V37" i="29"/>
  <c r="N37" i="29"/>
  <c r="V36" i="29"/>
  <c r="N36" i="29"/>
  <c r="V35" i="29"/>
  <c r="N35" i="29"/>
  <c r="V34" i="29"/>
  <c r="N34" i="29"/>
  <c r="V33" i="29"/>
  <c r="N33" i="29"/>
  <c r="V32" i="29"/>
  <c r="N32" i="29"/>
  <c r="V31" i="29"/>
  <c r="N31" i="29"/>
  <c r="V30" i="29"/>
  <c r="N30" i="29"/>
  <c r="V29" i="29"/>
  <c r="N29" i="29"/>
  <c r="V28" i="29"/>
  <c r="N28" i="29"/>
  <c r="V27" i="29"/>
  <c r="N27" i="29"/>
  <c r="V26" i="29"/>
  <c r="N26" i="29"/>
  <c r="V25" i="29"/>
  <c r="N25" i="29"/>
  <c r="V24" i="29"/>
  <c r="N24" i="29"/>
  <c r="V23" i="29"/>
  <c r="N23" i="29"/>
  <c r="V22" i="29"/>
  <c r="N22" i="29"/>
  <c r="V21" i="29"/>
  <c r="N21" i="29"/>
  <c r="V20" i="29"/>
  <c r="N20" i="29"/>
  <c r="V19" i="29"/>
  <c r="N19" i="29"/>
  <c r="V18" i="29"/>
  <c r="N18" i="29"/>
  <c r="V17" i="29"/>
  <c r="N17" i="29"/>
  <c r="V16" i="29"/>
  <c r="N16" i="29"/>
  <c r="V15" i="29"/>
  <c r="N15" i="29"/>
  <c r="V14" i="29"/>
  <c r="N14" i="29"/>
  <c r="V44" i="27"/>
  <c r="N44" i="27"/>
  <c r="V43" i="27"/>
  <c r="N43" i="27"/>
  <c r="V42" i="27"/>
  <c r="N42" i="27"/>
  <c r="V41" i="27"/>
  <c r="N41" i="27"/>
  <c r="V40" i="27"/>
  <c r="N40" i="27"/>
  <c r="V39" i="27"/>
  <c r="N39" i="27"/>
  <c r="V38" i="27"/>
  <c r="N38" i="27"/>
  <c r="V37" i="27"/>
  <c r="N37" i="27"/>
  <c r="V36" i="27"/>
  <c r="N36" i="27"/>
  <c r="V35" i="27"/>
  <c r="N35" i="27"/>
  <c r="V34" i="27"/>
  <c r="N34" i="27"/>
  <c r="V33" i="27"/>
  <c r="N33" i="27"/>
  <c r="V32" i="27"/>
  <c r="N32" i="27"/>
  <c r="V31" i="27"/>
  <c r="N31" i="27"/>
  <c r="V30" i="27"/>
  <c r="N30" i="27"/>
  <c r="V29" i="27"/>
  <c r="N29" i="27"/>
  <c r="N28" i="27"/>
  <c r="V27" i="27"/>
  <c r="N27" i="27"/>
  <c r="V26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V44" i="25"/>
  <c r="N44" i="25"/>
  <c r="V43" i="25"/>
  <c r="N43" i="25"/>
  <c r="V42" i="25"/>
  <c r="N42" i="25"/>
  <c r="V41" i="25"/>
  <c r="N41" i="25"/>
  <c r="V40" i="25"/>
  <c r="N40" i="25"/>
  <c r="V39" i="25"/>
  <c r="N39" i="25"/>
  <c r="V38" i="25"/>
  <c r="N38" i="25"/>
  <c r="V37" i="25"/>
  <c r="N37" i="25"/>
  <c r="V36" i="25"/>
  <c r="N36" i="25"/>
  <c r="V35" i="25"/>
  <c r="N35" i="25"/>
  <c r="V34" i="25"/>
  <c r="N34" i="25"/>
  <c r="V33" i="25"/>
  <c r="N33" i="25"/>
  <c r="V32" i="25"/>
  <c r="N32" i="25"/>
  <c r="V31" i="25"/>
  <c r="N31" i="25"/>
  <c r="V30" i="25"/>
  <c r="N30" i="25"/>
  <c r="V29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V44" i="23"/>
  <c r="N44" i="23"/>
  <c r="V43" i="23"/>
  <c r="N43" i="23"/>
  <c r="V42" i="23"/>
  <c r="N42" i="23"/>
  <c r="V41" i="23"/>
  <c r="N41" i="23"/>
  <c r="V40" i="23"/>
  <c r="N40" i="23"/>
  <c r="V39" i="23"/>
  <c r="N39" i="23"/>
  <c r="V38" i="23"/>
  <c r="N38" i="23"/>
  <c r="V37" i="23"/>
  <c r="N37" i="23"/>
  <c r="V36" i="23"/>
  <c r="N36" i="23"/>
  <c r="V35" i="23"/>
  <c r="N35" i="23"/>
  <c r="V34" i="23"/>
  <c r="N34" i="23"/>
  <c r="V33" i="23"/>
  <c r="N33" i="23"/>
  <c r="V32" i="23"/>
  <c r="N32" i="23"/>
  <c r="V31" i="23"/>
  <c r="N31" i="23"/>
  <c r="V30" i="23"/>
  <c r="N30" i="23"/>
  <c r="V29" i="23"/>
  <c r="N29" i="23"/>
  <c r="V28" i="23"/>
  <c r="N28" i="23"/>
  <c r="V27" i="23"/>
  <c r="N27" i="23"/>
  <c r="V26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V44" i="17"/>
  <c r="N44" i="17"/>
  <c r="V43" i="17"/>
  <c r="N43" i="17"/>
  <c r="V42" i="17"/>
  <c r="N42" i="17"/>
  <c r="V41" i="17"/>
  <c r="N41" i="17"/>
  <c r="V40" i="17"/>
  <c r="N40" i="17"/>
  <c r="V39" i="17"/>
  <c r="N39" i="17"/>
  <c r="V38" i="17"/>
  <c r="N38" i="17"/>
  <c r="V37" i="17"/>
  <c r="N37" i="17"/>
  <c r="V36" i="17"/>
  <c r="N36" i="17"/>
  <c r="V35" i="17"/>
  <c r="N35" i="17"/>
  <c r="V34" i="17"/>
  <c r="N34" i="17"/>
  <c r="V33" i="17"/>
  <c r="N33" i="17"/>
  <c r="V32" i="17"/>
  <c r="N32" i="17"/>
  <c r="V31" i="17"/>
  <c r="N31" i="17"/>
  <c r="V30" i="17"/>
  <c r="N30" i="17"/>
  <c r="V29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AF16" i="1"/>
  <c r="V45" i="22"/>
  <c r="E14" i="22" s="1"/>
  <c r="N45" i="22"/>
  <c r="E37" i="22"/>
  <c r="E38" i="22" s="1"/>
  <c r="V45" i="20"/>
  <c r="E14" i="20" s="1"/>
  <c r="B44" i="20" s="1"/>
  <c r="N45" i="20"/>
  <c r="E38" i="20"/>
  <c r="E37" i="20"/>
  <c r="N45" i="1"/>
  <c r="E37" i="1"/>
  <c r="E38" i="1" s="1"/>
  <c r="B44" i="33" l="1"/>
  <c r="V21" i="1" s="1"/>
  <c r="E14" i="27"/>
  <c r="N45" i="23"/>
  <c r="E37" i="29"/>
  <c r="E38" i="29" s="1"/>
  <c r="V45" i="25"/>
  <c r="N45" i="25"/>
  <c r="V45" i="27"/>
  <c r="N45" i="19"/>
  <c r="N45" i="29"/>
  <c r="V45" i="19"/>
  <c r="V45" i="29"/>
  <c r="N45" i="27"/>
  <c r="V45" i="31"/>
  <c r="V45" i="17"/>
  <c r="E37" i="19"/>
  <c r="E38" i="19" s="1"/>
  <c r="E37" i="23"/>
  <c r="E38" i="23" s="1"/>
  <c r="V45" i="23"/>
  <c r="N45" i="31"/>
  <c r="N45" i="17"/>
  <c r="E14" i="25"/>
  <c r="E37" i="31"/>
  <c r="E38" i="31" s="1"/>
  <c r="E14" i="31"/>
  <c r="E14" i="29"/>
  <c r="E37" i="27"/>
  <c r="E38" i="27" s="1"/>
  <c r="E37" i="25"/>
  <c r="E38" i="25" s="1"/>
  <c r="E14" i="23"/>
  <c r="E37" i="17"/>
  <c r="E38" i="17" s="1"/>
  <c r="E14" i="17"/>
  <c r="B44" i="17" s="1"/>
  <c r="V15" i="1" s="1"/>
  <c r="E14" i="19"/>
  <c r="B44" i="19" s="1"/>
  <c r="V14" i="1" s="1"/>
  <c r="B44" i="22"/>
  <c r="B44" i="27" l="1"/>
  <c r="V18" i="1" s="1"/>
  <c r="B44" i="23"/>
  <c r="V16" i="1" s="1"/>
  <c r="B44" i="25"/>
  <c r="V17" i="1" s="1"/>
  <c r="B44" i="29"/>
  <c r="V19" i="1" s="1"/>
  <c r="B44" i="31"/>
  <c r="V20" i="1" s="1"/>
  <c r="V45" i="1" l="1"/>
  <c r="E14" i="1" s="1"/>
  <c r="B44" i="1" s="1"/>
</calcChain>
</file>

<file path=xl/sharedStrings.xml><?xml version="1.0" encoding="utf-8"?>
<sst xmlns="http://schemas.openxmlformats.org/spreadsheetml/2006/main" count="950" uniqueCount="120">
  <si>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</si>
  <si>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</si>
  <si>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</si>
  <si>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</si>
  <si>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</si>
  <si>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</si>
  <si>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</si>
  <si>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</si>
  <si>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</si>
  <si>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</si>
  <si>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</si>
  <si>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</si>
  <si>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</si>
  <si>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</si>
  <si>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</si>
  <si>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</si>
  <si>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</si>
  <si>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</si>
  <si>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</si>
  <si>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</si>
  <si>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</si>
  <si>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</si>
  <si>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</si>
  <si>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</si>
  <si>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</si>
  <si>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</si>
  <si>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</si>
  <si>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</si>
  <si>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</si>
  <si>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</si>
  <si>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</si>
  <si>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</si>
  <si>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</si>
  <si>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</si>
  <si>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</si>
  <si>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</si>
  <si>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</si>
  <si>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</si>
  <si>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</si>
  <si>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</si>
  <si>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</si>
  <si>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</si>
  <si>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</si>
  <si>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</si>
  <si>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</si>
  <si>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</si>
  <si>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</si>
  <si>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</si>
  <si>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</si>
  <si>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</si>
  <si>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</si>
  <si>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</si>
  <si>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</si>
  <si>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</si>
  <si>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</si>
  <si>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</si>
  <si>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</si>
  <si>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</si>
  <si>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</si>
  <si>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</si>
  <si>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</si>
  <si>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</si>
  <si>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</si>
  <si>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</si>
  <si>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엄마수산 ☆총정산서☆</t>
    <phoneticPr fontId="5" type="noConversion"/>
  </si>
  <si>
    <t>주식회사 엄마수산1948</t>
    <phoneticPr fontId="3" type="noConversion"/>
  </si>
  <si>
    <t>209-88-01512</t>
    <phoneticPr fontId="3" type="noConversion"/>
  </si>
  <si>
    <t>2024년 01월</t>
    <phoneticPr fontId="3" type="noConversion"/>
  </si>
  <si>
    <t>농협 301-0274-0789-41 (주)엄마수산1948</t>
    <phoneticPr fontId="3" type="noConversion"/>
  </si>
  <si>
    <t>&lt;12/26~12/29&gt;</t>
    <phoneticPr fontId="3" type="noConversion"/>
  </si>
  <si>
    <t>총</t>
    <phoneticPr fontId="3" type="noConversion"/>
  </si>
  <si>
    <t>공제금액</t>
    <phoneticPr fontId="3" type="noConversion"/>
  </si>
  <si>
    <t>입금액</t>
    <phoneticPr fontId="3" type="noConversion"/>
  </si>
  <si>
    <t>영희네</t>
    <phoneticPr fontId="3" type="noConversion"/>
  </si>
  <si>
    <t>거래내역서 // 엄마수산 (갑오징어)</t>
    <phoneticPr fontId="5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</si>
  <si>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</si>
  <si>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</si>
  <si>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</si>
  <si>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</si>
  <si>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</si>
  <si>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</si>
  <si>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</si>
  <si>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</si>
  <si>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</si>
  <si>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11 일</t>
    <phoneticPr fontId="5" type="noConversion"/>
  </si>
  <si>
    <t>거래내역서 // 엄마수산 (굴무침)</t>
    <phoneticPr fontId="5" type="noConversion"/>
  </si>
  <si>
    <t>거래내역서 // 엄마수산(급냉쭈꾸미)</t>
    <phoneticPr fontId="5" type="noConversion"/>
  </si>
  <si>
    <t>010-2458-0321</t>
    <phoneticPr fontId="5" type="noConversion"/>
  </si>
  <si>
    <t xml:space="preserve"> khw_1948@naver.com</t>
    <phoneticPr fontId="5" type="noConversion"/>
  </si>
  <si>
    <t>거래내역서 // 엄마수산 (바다장어)</t>
    <phoneticPr fontId="5" type="noConversion"/>
  </si>
  <si>
    <t>거래내역서 // 엄마수산 (알가자미)</t>
    <phoneticPr fontId="5" type="noConversion"/>
  </si>
  <si>
    <t>거래내역서 // 엄마수산 (하프굴)</t>
    <phoneticPr fontId="5" type="noConversion"/>
  </si>
  <si>
    <t>거래내역서 // 엄마수산 (홍가리비)</t>
    <phoneticPr fontId="5" type="noConversion"/>
  </si>
  <si>
    <t>갑오징어</t>
    <phoneticPr fontId="3" type="noConversion"/>
  </si>
  <si>
    <t>굴무침</t>
    <phoneticPr fontId="3" type="noConversion"/>
  </si>
  <si>
    <t>급냉쭈구미</t>
    <phoneticPr fontId="3" type="noConversion"/>
  </si>
  <si>
    <t>바다장어</t>
    <phoneticPr fontId="3" type="noConversion"/>
  </si>
  <si>
    <t>알가자미</t>
    <phoneticPr fontId="3" type="noConversion"/>
  </si>
  <si>
    <t>하프굴</t>
    <phoneticPr fontId="3" type="noConversion"/>
  </si>
  <si>
    <t>홍가리비</t>
    <phoneticPr fontId="3" type="noConversion"/>
  </si>
  <si>
    <t>&lt;1/2~1/5&gt;</t>
    <phoneticPr fontId="3" type="noConversion"/>
  </si>
  <si>
    <t>총</t>
    <phoneticPr fontId="3" type="noConversion"/>
  </si>
  <si>
    <t>입금액</t>
    <phoneticPr fontId="3" type="noConversion"/>
  </si>
  <si>
    <t>거래내역서 // 엄마수산 (선동한치)</t>
    <phoneticPr fontId="5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</si>
  <si>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</si>
  <si>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</si>
  <si>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</si>
  <si>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</si>
  <si>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</si>
  <si>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</si>
  <si>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</si>
  <si>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</si>
  <si>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</si>
  <si>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선동한치</t>
    <phoneticPr fontId="3" type="noConversion"/>
  </si>
  <si>
    <t>&lt;1/8~1/12&gt;</t>
    <phoneticPr fontId="3" type="noConversion"/>
  </si>
  <si>
    <t>총</t>
    <phoneticPr fontId="3" type="noConversion"/>
  </si>
  <si>
    <t>입금액</t>
    <phoneticPr fontId="3" type="noConversion"/>
  </si>
  <si>
    <t>&lt;1/15~1/19&gt;</t>
    <phoneticPr fontId="3" type="noConversion"/>
  </si>
  <si>
    <t>총</t>
    <phoneticPr fontId="3" type="noConversion"/>
  </si>
  <si>
    <t>입금액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</si>
</sst>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#,##0;[Red]#,##0"/>
  </numFmts>
  <fonts count="15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180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180" fontId="2" fillId="4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80" fontId="1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180" fontId="14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44049;&#50724;&#51669;&#50612;&#65310;\&#9734;&#50628;&#47560;&#49688;&#49328;(&#44049;&#50724;&#51669;&#50612;)%2024.01%20&#51221;&#49328;&#49436;&#9734;.xls" TargetMode="External"/><Relationship Id="rId1" Type="http://schemas.openxmlformats.org/officeDocument/2006/relationships/externalLinkPath" Target="&#65308;&#50628;&#47560;&#49688;&#49328;&#65310;&#65308;&#44049;&#50724;&#51669;&#50612;&#65310;/&#9734;&#50628;&#47560;&#49688;&#49328;(&#44049;&#50724;&#51669;&#50612;)%2024.01%20&#51221;&#49328;&#49436;&#973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44404;&#47924;&#52840;&#65310;\&#9734;&#50628;&#47560;&#49688;&#49328;(&#44404;&#47924;&#52840;)%2024.01%20&#51221;&#49328;&#49436;%20&#9734;.xls" TargetMode="External"/><Relationship Id="rId1" Type="http://schemas.openxmlformats.org/officeDocument/2006/relationships/externalLinkPath" Target="&#65308;&#50628;&#47560;&#49688;&#49328;&#65310;&#65308;&#44404;&#47924;&#52840;&#65310;/&#9734;&#50628;&#47560;&#49688;&#49328;(&#44404;&#47924;&#52840;)%2024.01%20&#51221;&#49328;&#49436;%20&#973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45257;&#46041;&#52040;&#44984;&#48120;&#65310;\&#9734;&#50628;&#47560;&#49688;&#49328;(&#45257;&#46041;&#52040;&#44984;&#48120;)%2024.01%20&#51221;&#49328;&#49436;&#9734;.xls" TargetMode="External"/><Relationship Id="rId1" Type="http://schemas.openxmlformats.org/officeDocument/2006/relationships/externalLinkPath" Target="&#65308;&#50628;&#47560;&#49688;&#49328;&#65310;&#65308;&#45257;&#46041;&#52040;&#44984;&#48120;&#65310;/&#9734;&#50628;&#47560;&#49688;&#49328;(&#45257;&#46041;&#52040;&#44984;&#48120;)%2024.01%20&#51221;&#49328;&#49436;&#973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48148;&#45796;&#51109;&#50612;&#65310;\&#9734;&#50628;&#47560;&#49688;&#49328;(&#48148;&#45796;&#51109;&#50612;)%2024.01%20&#51221;&#49328;&#49436;%20&#9734;.xls" TargetMode="External"/><Relationship Id="rId1" Type="http://schemas.openxmlformats.org/officeDocument/2006/relationships/externalLinkPath" Target="&#65308;&#50628;&#47560;&#49688;&#49328;&#65310;&#65308;&#48148;&#45796;&#51109;&#50612;&#65310;/&#9734;&#50628;&#47560;&#49688;&#49328;(&#48148;&#45796;&#51109;&#50612;)%2024.01%20&#51221;&#49328;&#49436;%20&#973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50508;&#44032;&#51088;&#48120;&#65310;\&#9734;&#50628;&#47560;&#49688;&#49328;(&#50508;&#44032;&#51088;&#48120;)%2024.01%20&#51221;&#49328;&#49436;%20&#9734;.xls" TargetMode="External"/><Relationship Id="rId1" Type="http://schemas.openxmlformats.org/officeDocument/2006/relationships/externalLinkPath" Target="&#65308;&#50628;&#47560;&#49688;&#49328;&#65310;&#65308;&#50508;&#44032;&#51088;&#48120;&#65310;/&#9734;&#50628;&#47560;&#49688;&#49328;(&#50508;&#44032;&#51088;&#48120;)%2024.01%20&#51221;&#49328;&#49436;%20&#9734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54616;&#54532;&#44404;&#65310;\&#9734;&#50628;&#47560;&#49688;&#49328;(&#54616;&#54532;&#44404;)%2024.01%20&#51221;&#49328;&#49436;%20&#9734;.xls" TargetMode="External"/><Relationship Id="rId1" Type="http://schemas.openxmlformats.org/officeDocument/2006/relationships/externalLinkPath" Target="&#65308;&#50628;&#47560;&#49688;&#49328;&#65310;&#65308;&#54616;&#54532;&#44404;&#65310;/&#9734;&#50628;&#47560;&#49688;&#49328;(&#54616;&#54532;&#44404;)%2024.01%20&#51221;&#49328;&#49436;%20&#9734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54861;&#44032;&#47532;&#48708;&#65310;\&#9734;&#50628;&#47560;&#49688;&#49328;(&#54861;&#44032;&#47532;&#48708;)%2024.01%20&#51221;&#49328;&#49436;%20&#9734;.xls" TargetMode="External"/><Relationship Id="rId1" Type="http://schemas.openxmlformats.org/officeDocument/2006/relationships/externalLinkPath" Target="&#65308;&#50628;&#47560;&#49688;&#49328;&#65310;&#65308;&#54861;&#44032;&#47532;&#48708;&#65310;/&#9734;&#50628;&#47560;&#49688;&#49328;(&#54861;&#44032;&#47532;&#48708;)%2024.01%20&#51221;&#49328;&#49436;%20&#9734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76;&#48120;,&#51076;&#48120;&#65341;&#65308;&#49457;&#51652;&#49688;&#49328;&#65310;\&#65308;&#50628;&#47560;&#49688;&#49328;&#65310;&#65308;&#49440;&#46041;&#54620;&#52824;&#65310;\&#9734;&#50628;&#47560;&#49688;&#49328;(&#49440;&#46041;&#54620;&#52824;)%2024.01%20&#51221;&#49328;&#49436;%20&#9734;.xls" TargetMode="External"/><Relationship Id="rId1" Type="http://schemas.openxmlformats.org/officeDocument/2006/relationships/externalLinkPath" Target="&#65308;&#50628;&#47560;&#49688;&#49328;&#65310;&#65308;&#49440;&#46041;&#54620;&#52824;&#65310;/&#9734;&#50628;&#47560;&#49688;&#49328;(&#49440;&#46041;&#54620;&#52824;)%2024.01%20&#51221;&#49328;&#49436;%20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9">
          <cell r="Q149">
            <v>16000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44000</v>
          </cell>
          <cell r="W149" t="str">
            <v>인수자</v>
          </cell>
        </row>
      </sheetData>
      <sheetData sheetId="19">
        <row r="149">
          <cell r="Q149">
            <v>28000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44000</v>
          </cell>
          <cell r="W149" t="str">
            <v>인수자</v>
          </cell>
        </row>
      </sheetData>
      <sheetData sheetId="23">
        <row r="149">
          <cell r="Q149">
            <v>16000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32000</v>
          </cell>
          <cell r="W149" t="str">
            <v>인수자</v>
          </cell>
        </row>
      </sheetData>
      <sheetData sheetId="26">
        <row r="149">
          <cell r="Q149">
            <v>28000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9">
          <cell r="Q149">
            <v>44000</v>
          </cell>
          <cell r="W149" t="str">
            <v>인수자</v>
          </cell>
        </row>
      </sheetData>
      <sheetData sheetId="17">
        <row r="149">
          <cell r="Q149">
            <v>110000</v>
          </cell>
          <cell r="W149" t="str">
            <v>인수자</v>
          </cell>
        </row>
      </sheetData>
      <sheetData sheetId="18">
        <row r="149">
          <cell r="Q149">
            <v>83000</v>
          </cell>
          <cell r="W149" t="str">
            <v>인수자</v>
          </cell>
        </row>
      </sheetData>
      <sheetData sheetId="19">
        <row r="149">
          <cell r="Q149">
            <v>512000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161000</v>
          </cell>
          <cell r="W149" t="str">
            <v>인수자</v>
          </cell>
        </row>
      </sheetData>
      <sheetData sheetId="23">
        <row r="149">
          <cell r="Q149">
            <v>74000</v>
          </cell>
          <cell r="W149" t="str">
            <v>인수자</v>
          </cell>
        </row>
      </sheetData>
      <sheetData sheetId="24">
        <row r="149">
          <cell r="Q149">
            <v>48000</v>
          </cell>
          <cell r="W149" t="str">
            <v>인수자</v>
          </cell>
        </row>
      </sheetData>
      <sheetData sheetId="25">
        <row r="149">
          <cell r="Q149">
            <v>188000</v>
          </cell>
          <cell r="W149" t="str">
            <v>인수자</v>
          </cell>
        </row>
      </sheetData>
      <sheetData sheetId="26">
        <row r="149">
          <cell r="Q149">
            <v>92000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9">
          <cell r="Q99">
            <v>0</v>
          </cell>
          <cell r="W99" t="str">
            <v>인수자</v>
          </cell>
        </row>
      </sheetData>
      <sheetData sheetId="14">
        <row r="99">
          <cell r="Q99">
            <v>0</v>
          </cell>
          <cell r="W99" t="str">
            <v>인수자</v>
          </cell>
        </row>
      </sheetData>
      <sheetData sheetId="15">
        <row r="99">
          <cell r="Q99">
            <v>35000</v>
          </cell>
          <cell r="W99" t="str">
            <v>인수자</v>
          </cell>
        </row>
      </sheetData>
      <sheetData sheetId="16">
        <row r="99">
          <cell r="Q99">
            <v>0</v>
          </cell>
          <cell r="W99" t="str">
            <v>인수자</v>
          </cell>
        </row>
      </sheetData>
      <sheetData sheetId="17">
        <row r="99">
          <cell r="Q99">
            <v>0</v>
          </cell>
          <cell r="W99" t="str">
            <v>인수자</v>
          </cell>
        </row>
      </sheetData>
      <sheetData sheetId="18">
        <row r="99">
          <cell r="Q99">
            <v>19000</v>
          </cell>
          <cell r="W99" t="str">
            <v>인수자</v>
          </cell>
        </row>
      </sheetData>
      <sheetData sheetId="19">
        <row r="99">
          <cell r="Q99">
            <v>19000</v>
          </cell>
          <cell r="W99" t="str">
            <v>인수자</v>
          </cell>
        </row>
      </sheetData>
      <sheetData sheetId="20">
        <row r="99">
          <cell r="Q99">
            <v>0</v>
          </cell>
          <cell r="W99" t="str">
            <v>인수자</v>
          </cell>
        </row>
      </sheetData>
      <sheetData sheetId="21">
        <row r="99">
          <cell r="Q99">
            <v>0</v>
          </cell>
          <cell r="W99" t="str">
            <v>인수자</v>
          </cell>
        </row>
      </sheetData>
      <sheetData sheetId="22">
        <row r="99">
          <cell r="Q99">
            <v>0</v>
          </cell>
          <cell r="W99" t="str">
            <v>인수자</v>
          </cell>
        </row>
      </sheetData>
      <sheetData sheetId="23">
        <row r="99">
          <cell r="Q99">
            <v>35000</v>
          </cell>
          <cell r="W99" t="str">
            <v>인수자</v>
          </cell>
        </row>
      </sheetData>
      <sheetData sheetId="24">
        <row r="99">
          <cell r="Q99">
            <v>0</v>
          </cell>
          <cell r="W99" t="str">
            <v>인수자</v>
          </cell>
        </row>
      </sheetData>
      <sheetData sheetId="25">
        <row r="99">
          <cell r="Q99">
            <v>0</v>
          </cell>
          <cell r="W99" t="str">
            <v>인수자</v>
          </cell>
        </row>
      </sheetData>
      <sheetData sheetId="26">
        <row r="99">
          <cell r="Q99">
            <v>0</v>
          </cell>
          <cell r="W99" t="str">
            <v>인수자</v>
          </cell>
        </row>
      </sheetData>
      <sheetData sheetId="27">
        <row r="99">
          <cell r="Q99">
            <v>0</v>
          </cell>
          <cell r="W99" t="str">
            <v>인수자</v>
          </cell>
        </row>
      </sheetData>
      <sheetData sheetId="28">
        <row r="99">
          <cell r="Q99">
            <v>0</v>
          </cell>
          <cell r="W99" t="str">
            <v>인수자</v>
          </cell>
        </row>
      </sheetData>
      <sheetData sheetId="29">
        <row r="99">
          <cell r="Q99">
            <v>0</v>
          </cell>
          <cell r="W99" t="str">
            <v>인수자</v>
          </cell>
        </row>
      </sheetData>
      <sheetData sheetId="30">
        <row r="99">
          <cell r="Q99">
            <v>0</v>
          </cell>
          <cell r="W99" t="str">
            <v>인수자</v>
          </cell>
        </row>
      </sheetData>
      <sheetData sheetId="31">
        <row r="99">
          <cell r="Q99">
            <v>0</v>
          </cell>
          <cell r="W99" t="str">
            <v>인수자</v>
          </cell>
        </row>
      </sheetData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22000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53000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57000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19000</v>
          </cell>
          <cell r="W149" t="str">
            <v>인수자</v>
          </cell>
        </row>
      </sheetData>
      <sheetData sheetId="17">
        <row r="149">
          <cell r="Q149">
            <v>9000</v>
          </cell>
          <cell r="W149" t="str">
            <v>인수자</v>
          </cell>
        </row>
      </sheetData>
      <sheetData sheetId="18">
        <row r="149">
          <cell r="Q149">
            <v>53000</v>
          </cell>
          <cell r="W149" t="str">
            <v>인수자</v>
          </cell>
        </row>
      </sheetData>
      <sheetData sheetId="19">
        <row r="149">
          <cell r="Q149">
            <v>24000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33000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9000</v>
          </cell>
          <cell r="W149" t="str">
            <v>인수자</v>
          </cell>
        </row>
      </sheetData>
      <sheetData sheetId="26">
        <row r="149">
          <cell r="Q149">
            <v>9000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62000</v>
          </cell>
          <cell r="W149" t="str">
            <v>인수자</v>
          </cell>
        </row>
      </sheetData>
      <sheetData sheetId="3">
        <row r="149">
          <cell r="Q149">
            <v>24000</v>
          </cell>
          <cell r="W149" t="str">
            <v>인수자</v>
          </cell>
        </row>
      </sheetData>
      <sheetData sheetId="4">
        <row r="149">
          <cell r="Q149">
            <v>0</v>
          </cell>
          <cell r="W149" t="str">
            <v>인수자</v>
          </cell>
        </row>
      </sheetData>
      <sheetData sheetId="5">
        <row r="149">
          <cell r="Q149">
            <v>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49">
          <cell r="Q149">
            <v>80000</v>
          </cell>
          <cell r="W149" t="str">
            <v>인수자</v>
          </cell>
        </row>
      </sheetData>
      <sheetData sheetId="19">
        <row r="149">
          <cell r="Q149">
            <v>155000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43000</v>
          </cell>
          <cell r="W149" t="str">
            <v>인수자</v>
          </cell>
        </row>
      </sheetData>
      <sheetData sheetId="23">
        <row r="149">
          <cell r="Q149">
            <v>101000</v>
          </cell>
          <cell r="W149" t="str">
            <v>인수자</v>
          </cell>
        </row>
      </sheetData>
      <sheetData sheetId="24">
        <row r="149">
          <cell r="Q149">
            <v>71000</v>
          </cell>
          <cell r="W149" t="str">
            <v>인수자</v>
          </cell>
        </row>
      </sheetData>
      <sheetData sheetId="25">
        <row r="149">
          <cell r="Q149">
            <v>123000</v>
          </cell>
          <cell r="W149" t="str">
            <v>인수자</v>
          </cell>
        </row>
      </sheetData>
      <sheetData sheetId="26">
        <row r="149">
          <cell r="Q149">
            <v>161000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0</v>
          </cell>
          <cell r="W149" t="str">
            <v>인수자</v>
          </cell>
        </row>
      </sheetData>
      <sheetData sheetId="5">
        <row r="149">
          <cell r="Q149">
            <v>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19000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38000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19000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52"/>
  <sheetViews>
    <sheetView tabSelected="1" workbookViewId="0">
      <selection activeCell="AQ25" sqref="AQ25"/>
    </sheetView>
  </sheetViews>
  <sheetFormatPr defaultColWidth="3.25" defaultRowHeight="12" x14ac:dyDescent="0.3"/>
  <cols>
    <col min="1" max="1" width="1" style="1" customWidth="1"/>
    <col min="2" max="30" width="3.25" style="1"/>
    <col min="31" max="32" width="9.75" style="1" customWidth="1"/>
    <col min="33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32" ht="6" customHeight="1" thickBot="1" x14ac:dyDescent="0.35"/>
    <row r="2" spans="2:32" ht="15" customHeight="1" x14ac:dyDescent="0.3">
      <c r="B2" s="99" t="s">
        <v>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32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32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2" ht="15" customHeight="1" x14ac:dyDescent="0.3">
      <c r="B5" s="105" t="s">
        <v>59</v>
      </c>
      <c r="C5" s="106"/>
      <c r="D5" s="106"/>
      <c r="E5" s="106" t="s">
        <v>67</v>
      </c>
      <c r="F5" s="106"/>
      <c r="G5" s="106"/>
      <c r="H5" s="106"/>
      <c r="I5" s="106"/>
      <c r="J5" s="106"/>
      <c r="K5" s="106"/>
      <c r="L5" s="106"/>
      <c r="M5" s="109" t="s">
        <v>1</v>
      </c>
      <c r="N5" s="110"/>
      <c r="O5" s="65"/>
      <c r="P5" s="65"/>
      <c r="Q5" s="65"/>
      <c r="R5" s="65"/>
      <c r="S5" s="65"/>
      <c r="T5" s="111" t="s">
        <v>2</v>
      </c>
      <c r="U5" s="111"/>
      <c r="V5" s="65"/>
      <c r="W5" s="65"/>
      <c r="X5" s="65"/>
      <c r="Y5" s="65"/>
      <c r="Z5" s="66"/>
    </row>
    <row r="6" spans="2:32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2" t="s">
        <v>3</v>
      </c>
      <c r="N6" s="113"/>
      <c r="O6" s="89"/>
      <c r="P6" s="89"/>
      <c r="Q6" s="89"/>
      <c r="R6" s="89"/>
      <c r="S6" s="89"/>
      <c r="T6" s="114" t="s">
        <v>4</v>
      </c>
      <c r="U6" s="114"/>
      <c r="V6" s="89"/>
      <c r="W6" s="89"/>
      <c r="X6" s="89"/>
      <c r="Y6" s="89"/>
      <c r="Z6" s="90"/>
    </row>
    <row r="7" spans="2:32" ht="15" customHeight="1" x14ac:dyDescent="0.3">
      <c r="B7" s="84" t="s">
        <v>60</v>
      </c>
      <c r="C7" s="85"/>
      <c r="D7" s="85"/>
      <c r="E7" s="86" t="s">
        <v>65</v>
      </c>
      <c r="F7" s="86"/>
      <c r="G7" s="86"/>
      <c r="H7" s="86"/>
      <c r="I7" s="86"/>
      <c r="J7" s="86"/>
      <c r="K7" s="86"/>
      <c r="L7" s="86"/>
      <c r="M7" s="87" t="s">
        <v>6</v>
      </c>
      <c r="N7" s="88"/>
      <c r="O7" s="89"/>
      <c r="P7" s="89"/>
      <c r="Q7" s="89"/>
      <c r="R7" s="89"/>
      <c r="S7" s="89"/>
      <c r="T7" s="114" t="s">
        <v>7</v>
      </c>
      <c r="U7" s="114"/>
      <c r="V7" s="89"/>
      <c r="W7" s="89"/>
      <c r="X7" s="89"/>
      <c r="Y7" s="89"/>
      <c r="Z7" s="90"/>
    </row>
    <row r="8" spans="2:32" ht="15" customHeight="1" x14ac:dyDescent="0.3">
      <c r="B8" s="84" t="s">
        <v>61</v>
      </c>
      <c r="C8" s="85"/>
      <c r="D8" s="85"/>
      <c r="E8" s="86" t="s">
        <v>66</v>
      </c>
      <c r="F8" s="86"/>
      <c r="G8" s="86"/>
      <c r="H8" s="86"/>
      <c r="I8" s="86"/>
      <c r="J8" s="86"/>
      <c r="K8" s="86"/>
      <c r="L8" s="86"/>
      <c r="M8" s="87" t="s">
        <v>9</v>
      </c>
      <c r="N8" s="88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</row>
    <row r="9" spans="2:32" ht="15" customHeight="1" x14ac:dyDescent="0.3">
      <c r="B9" s="84" t="s">
        <v>62</v>
      </c>
      <c r="C9" s="85"/>
      <c r="D9" s="85"/>
      <c r="E9" s="86"/>
      <c r="F9" s="86"/>
      <c r="G9" s="86"/>
      <c r="H9" s="86"/>
      <c r="I9" s="86"/>
      <c r="J9" s="86"/>
      <c r="K9" s="86"/>
      <c r="L9" s="86"/>
      <c r="M9" s="87" t="s">
        <v>11</v>
      </c>
      <c r="N9" s="88"/>
      <c r="O9" s="89" t="s">
        <v>68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</row>
    <row r="10" spans="2:32" ht="15" customHeight="1" x14ac:dyDescent="0.3">
      <c r="B10" s="91" t="s">
        <v>63</v>
      </c>
      <c r="C10" s="92"/>
      <c r="D10" s="88"/>
      <c r="E10" s="93"/>
      <c r="F10" s="94"/>
      <c r="G10" s="94"/>
      <c r="H10" s="94"/>
      <c r="I10" s="94"/>
      <c r="J10" s="94"/>
      <c r="K10" s="94"/>
      <c r="L10" s="95"/>
      <c r="M10" s="87" t="s">
        <v>11</v>
      </c>
      <c r="N10" s="88"/>
      <c r="O10" s="96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</row>
    <row r="11" spans="2:32" ht="15" customHeight="1" thickBot="1" x14ac:dyDescent="0.35">
      <c r="B11" s="75"/>
      <c r="C11" s="76"/>
      <c r="D11" s="76"/>
      <c r="E11" s="77"/>
      <c r="F11" s="77"/>
      <c r="G11" s="77"/>
      <c r="H11" s="77"/>
      <c r="I11" s="77"/>
      <c r="J11" s="77"/>
      <c r="K11" s="77"/>
      <c r="L11" s="77"/>
      <c r="M11" s="78"/>
      <c r="N11" s="79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</row>
    <row r="12" spans="2:32" ht="6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32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16</v>
      </c>
      <c r="L13" s="58"/>
      <c r="M13" s="58"/>
      <c r="N13" s="58" t="s">
        <v>17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  <c r="AE13" s="18" t="s">
        <v>69</v>
      </c>
      <c r="AF13" s="18"/>
    </row>
    <row r="14" spans="2:32" ht="15" customHeight="1" x14ac:dyDescent="0.3">
      <c r="B14" s="71" t="s">
        <v>20</v>
      </c>
      <c r="C14" s="72"/>
      <c r="D14" s="72"/>
      <c r="E14" s="73">
        <f>V45</f>
        <v>6127000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/>
      <c r="O14" s="69"/>
      <c r="P14" s="69"/>
      <c r="Q14" s="69"/>
      <c r="R14" s="69"/>
      <c r="S14" s="39" t="s">
        <v>93</v>
      </c>
      <c r="T14" s="39"/>
      <c r="U14" s="39"/>
      <c r="V14" s="43">
        <f>갑오징어!B44</f>
        <v>488000</v>
      </c>
      <c r="W14" s="43"/>
      <c r="X14" s="43"/>
      <c r="Y14" s="43"/>
      <c r="Z14" s="44"/>
      <c r="AE14" s="1" t="s">
        <v>70</v>
      </c>
      <c r="AF14" s="9">
        <v>1789000</v>
      </c>
    </row>
    <row r="15" spans="2:32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/>
      <c r="O15" s="41"/>
      <c r="P15" s="41"/>
      <c r="Q15" s="41"/>
      <c r="R15" s="42"/>
      <c r="S15" s="39" t="s">
        <v>94</v>
      </c>
      <c r="T15" s="39"/>
      <c r="U15" s="39"/>
      <c r="V15" s="43">
        <f>굴무침!B44</f>
        <v>3366000</v>
      </c>
      <c r="W15" s="43"/>
      <c r="X15" s="43"/>
      <c r="Y15" s="43"/>
      <c r="Z15" s="44"/>
      <c r="AE15" s="1" t="s">
        <v>71</v>
      </c>
      <c r="AF15" s="10">
        <v>-500000</v>
      </c>
    </row>
    <row r="16" spans="2:32" ht="15" customHeight="1" x14ac:dyDescent="0.3">
      <c r="B16" s="67">
        <v>4</v>
      </c>
      <c r="C16" s="68"/>
      <c r="D16" s="68"/>
      <c r="E16" s="69">
        <v>1289000</v>
      </c>
      <c r="F16" s="69"/>
      <c r="G16" s="69"/>
      <c r="H16" s="69"/>
      <c r="I16" s="70"/>
      <c r="J16" s="4" t="s">
        <v>73</v>
      </c>
      <c r="K16" s="38" t="s">
        <v>23</v>
      </c>
      <c r="L16" s="39"/>
      <c r="M16" s="39"/>
      <c r="N16" s="40"/>
      <c r="O16" s="41"/>
      <c r="P16" s="41"/>
      <c r="Q16" s="41"/>
      <c r="R16" s="42"/>
      <c r="S16" s="39" t="s">
        <v>95</v>
      </c>
      <c r="T16" s="39"/>
      <c r="U16" s="39"/>
      <c r="V16" s="43">
        <f>급냉쭈꾸미!B44</f>
        <v>162000</v>
      </c>
      <c r="W16" s="43"/>
      <c r="X16" s="43"/>
      <c r="Y16" s="43"/>
      <c r="Z16" s="44"/>
      <c r="AE16" s="11" t="s">
        <v>72</v>
      </c>
      <c r="AF16" s="12">
        <f>SUM(AF14:AF15)</f>
        <v>1289000</v>
      </c>
    </row>
    <row r="17" spans="2:32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/>
      <c r="O17" s="41"/>
      <c r="P17" s="41"/>
      <c r="Q17" s="41"/>
      <c r="R17" s="42"/>
      <c r="S17" s="39" t="s">
        <v>96</v>
      </c>
      <c r="T17" s="39"/>
      <c r="U17" s="39"/>
      <c r="V17" s="43">
        <f>바다장어!B44</f>
        <v>242000</v>
      </c>
      <c r="W17" s="43"/>
      <c r="X17" s="43"/>
      <c r="Y17" s="43"/>
      <c r="Z17" s="44"/>
    </row>
    <row r="18" spans="2:32" ht="15" customHeight="1" x14ac:dyDescent="0.3">
      <c r="B18" s="67">
        <v>10</v>
      </c>
      <c r="C18" s="68"/>
      <c r="D18" s="68"/>
      <c r="E18" s="69">
        <v>770000</v>
      </c>
      <c r="F18" s="69"/>
      <c r="G18" s="69"/>
      <c r="H18" s="69"/>
      <c r="I18" s="70"/>
      <c r="J18" s="4" t="s">
        <v>73</v>
      </c>
      <c r="K18" s="38" t="s">
        <v>25</v>
      </c>
      <c r="L18" s="39"/>
      <c r="M18" s="39"/>
      <c r="N18" s="40"/>
      <c r="O18" s="41"/>
      <c r="P18" s="41"/>
      <c r="Q18" s="41"/>
      <c r="R18" s="42"/>
      <c r="S18" s="39" t="s">
        <v>97</v>
      </c>
      <c r="T18" s="39"/>
      <c r="U18" s="39"/>
      <c r="V18" s="43">
        <f>알가자미!B44</f>
        <v>273000</v>
      </c>
      <c r="W18" s="43"/>
      <c r="X18" s="43"/>
      <c r="Y18" s="43"/>
      <c r="Z18" s="44"/>
      <c r="AE18" s="18" t="s">
        <v>100</v>
      </c>
      <c r="AF18" s="18"/>
    </row>
    <row r="19" spans="2:32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/>
      <c r="O19" s="41"/>
      <c r="P19" s="41"/>
      <c r="Q19" s="41"/>
      <c r="R19" s="42"/>
      <c r="S19" s="39" t="s">
        <v>98</v>
      </c>
      <c r="T19" s="39"/>
      <c r="U19" s="39"/>
      <c r="V19" s="43">
        <f>하프굴!B44</f>
        <v>86000</v>
      </c>
      <c r="W19" s="43"/>
      <c r="X19" s="43"/>
      <c r="Y19" s="43"/>
      <c r="Z19" s="44"/>
      <c r="AE19" s="14" t="s">
        <v>101</v>
      </c>
      <c r="AF19" s="15">
        <v>1270000</v>
      </c>
    </row>
    <row r="20" spans="2:32" ht="15" customHeight="1" x14ac:dyDescent="0.3">
      <c r="B20" s="67">
        <v>17</v>
      </c>
      <c r="C20" s="68"/>
      <c r="D20" s="68"/>
      <c r="E20" s="69">
        <v>1316000</v>
      </c>
      <c r="F20" s="69"/>
      <c r="G20" s="69"/>
      <c r="H20" s="69"/>
      <c r="I20" s="70"/>
      <c r="J20" s="4" t="s">
        <v>73</v>
      </c>
      <c r="K20" s="38" t="s">
        <v>27</v>
      </c>
      <c r="L20" s="39"/>
      <c r="M20" s="39"/>
      <c r="N20" s="40"/>
      <c r="O20" s="41"/>
      <c r="P20" s="41"/>
      <c r="Q20" s="41"/>
      <c r="R20" s="42"/>
      <c r="S20" s="39" t="s">
        <v>99</v>
      </c>
      <c r="T20" s="39"/>
      <c r="U20" s="39"/>
      <c r="V20" s="43">
        <f>홍가리비!B44</f>
        <v>1434000</v>
      </c>
      <c r="W20" s="43"/>
      <c r="X20" s="43"/>
      <c r="Y20" s="43"/>
      <c r="Z20" s="44"/>
      <c r="AE20" s="1" t="s">
        <v>71</v>
      </c>
      <c r="AF20" s="10">
        <v>-500000</v>
      </c>
    </row>
    <row r="21" spans="2:32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/>
      <c r="O21" s="41"/>
      <c r="P21" s="41"/>
      <c r="Q21" s="41"/>
      <c r="R21" s="42"/>
      <c r="S21" s="39" t="s">
        <v>113</v>
      </c>
      <c r="T21" s="39"/>
      <c r="U21" s="39"/>
      <c r="V21" s="43">
        <f>선동한치!B44</f>
        <v>76000</v>
      </c>
      <c r="W21" s="43"/>
      <c r="X21" s="43"/>
      <c r="Y21" s="43"/>
      <c r="Z21" s="44"/>
      <c r="AE21" s="16" t="s">
        <v>102</v>
      </c>
      <c r="AF21" s="17">
        <f>SUM(AF19:AF20)</f>
        <v>770000</v>
      </c>
    </row>
    <row r="22" spans="2:32" ht="15" customHeight="1" x14ac:dyDescent="0.3">
      <c r="B22" s="67">
        <v>23</v>
      </c>
      <c r="C22" s="68"/>
      <c r="D22" s="68"/>
      <c r="E22" s="69">
        <v>1106000</v>
      </c>
      <c r="F22" s="69"/>
      <c r="G22" s="69"/>
      <c r="H22" s="69"/>
      <c r="I22" s="70"/>
      <c r="J22" s="4" t="s">
        <v>73</v>
      </c>
      <c r="K22" s="38" t="s">
        <v>29</v>
      </c>
      <c r="L22" s="39"/>
      <c r="M22" s="39"/>
      <c r="N22" s="40"/>
      <c r="O22" s="41"/>
      <c r="P22" s="41"/>
      <c r="Q22" s="41"/>
      <c r="R22" s="42"/>
      <c r="S22" s="39"/>
      <c r="T22" s="39"/>
      <c r="U22" s="39"/>
      <c r="V22" s="43"/>
      <c r="W22" s="43"/>
      <c r="X22" s="43"/>
      <c r="Y22" s="43"/>
      <c r="Z22" s="44"/>
    </row>
    <row r="23" spans="2:32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/>
      <c r="O23" s="41"/>
      <c r="P23" s="41"/>
      <c r="Q23" s="41"/>
      <c r="R23" s="42"/>
      <c r="S23" s="39"/>
      <c r="T23" s="39"/>
      <c r="U23" s="39"/>
      <c r="V23" s="43"/>
      <c r="W23" s="43"/>
      <c r="X23" s="43"/>
      <c r="Y23" s="43"/>
      <c r="Z23" s="44"/>
      <c r="AE23" s="18" t="s">
        <v>114</v>
      </c>
      <c r="AF23" s="18"/>
    </row>
    <row r="24" spans="2:32" ht="15" customHeight="1" x14ac:dyDescent="0.3">
      <c r="B24" s="67"/>
      <c r="C24" s="68"/>
      <c r="D24" s="68"/>
      <c r="E24" s="69"/>
      <c r="F24" s="69"/>
      <c r="G24" s="69"/>
      <c r="H24" s="69"/>
      <c r="I24" s="70"/>
      <c r="J24" s="4"/>
      <c r="K24" s="38" t="s">
        <v>31</v>
      </c>
      <c r="L24" s="39"/>
      <c r="M24" s="39"/>
      <c r="N24" s="40"/>
      <c r="O24" s="41"/>
      <c r="P24" s="41"/>
      <c r="Q24" s="41"/>
      <c r="R24" s="42"/>
      <c r="S24" s="39"/>
      <c r="T24" s="39"/>
      <c r="U24" s="39"/>
      <c r="V24" s="43"/>
      <c r="W24" s="43"/>
      <c r="X24" s="43"/>
      <c r="Y24" s="43"/>
      <c r="Z24" s="44"/>
      <c r="AE24" s="1" t="s">
        <v>115</v>
      </c>
      <c r="AF24" s="9">
        <v>1816000</v>
      </c>
    </row>
    <row r="25" spans="2:32" ht="15" customHeight="1" x14ac:dyDescent="0.3">
      <c r="B25" s="67"/>
      <c r="C25" s="68"/>
      <c r="D25" s="68"/>
      <c r="E25" s="69"/>
      <c r="F25" s="69"/>
      <c r="G25" s="69"/>
      <c r="H25" s="69"/>
      <c r="I25" s="70"/>
      <c r="J25" s="4"/>
      <c r="K25" s="38" t="s">
        <v>32</v>
      </c>
      <c r="L25" s="39"/>
      <c r="M25" s="39"/>
      <c r="N25" s="40"/>
      <c r="O25" s="41"/>
      <c r="P25" s="41"/>
      <c r="Q25" s="41"/>
      <c r="R25" s="42"/>
      <c r="S25" s="39"/>
      <c r="T25" s="39"/>
      <c r="U25" s="39"/>
      <c r="V25" s="43"/>
      <c r="W25" s="43"/>
      <c r="X25" s="43"/>
      <c r="Y25" s="43"/>
      <c r="Z25" s="44"/>
      <c r="AE25" s="1" t="s">
        <v>71</v>
      </c>
      <c r="AF25" s="10">
        <v>-500000</v>
      </c>
    </row>
    <row r="26" spans="2:32" ht="15" customHeight="1" x14ac:dyDescent="0.3">
      <c r="B26" s="67"/>
      <c r="C26" s="68"/>
      <c r="D26" s="68"/>
      <c r="E26" s="69"/>
      <c r="F26" s="69"/>
      <c r="G26" s="69"/>
      <c r="H26" s="69"/>
      <c r="I26" s="70"/>
      <c r="J26" s="4"/>
      <c r="K26" s="38" t="s">
        <v>33</v>
      </c>
      <c r="L26" s="39"/>
      <c r="M26" s="39"/>
      <c r="N26" s="40"/>
      <c r="O26" s="41"/>
      <c r="P26" s="41"/>
      <c r="Q26" s="41"/>
      <c r="R26" s="42"/>
      <c r="S26" s="39"/>
      <c r="T26" s="39"/>
      <c r="U26" s="39"/>
      <c r="V26" s="43"/>
      <c r="W26" s="43"/>
      <c r="X26" s="43"/>
      <c r="Y26" s="43"/>
      <c r="Z26" s="44"/>
      <c r="AE26" s="16" t="s">
        <v>116</v>
      </c>
      <c r="AF26" s="17">
        <f>SUM(AF24:AF25)</f>
        <v>1316000</v>
      </c>
    </row>
    <row r="27" spans="2:32" ht="15" customHeight="1" x14ac:dyDescent="0.3">
      <c r="B27" s="67"/>
      <c r="C27" s="68"/>
      <c r="D27" s="68"/>
      <c r="E27" s="69"/>
      <c r="F27" s="69"/>
      <c r="G27" s="69"/>
      <c r="H27" s="69"/>
      <c r="I27" s="70"/>
      <c r="J27" s="4"/>
      <c r="K27" s="38" t="s">
        <v>34</v>
      </c>
      <c r="L27" s="39"/>
      <c r="M27" s="39"/>
      <c r="N27" s="40"/>
      <c r="O27" s="41"/>
      <c r="P27" s="41"/>
      <c r="Q27" s="41"/>
      <c r="R27" s="42"/>
      <c r="S27" s="39"/>
      <c r="T27" s="39"/>
      <c r="U27" s="39"/>
      <c r="V27" s="43"/>
      <c r="W27" s="43"/>
      <c r="X27" s="43"/>
      <c r="Y27" s="43"/>
      <c r="Z27" s="44"/>
    </row>
    <row r="28" spans="2:32" ht="15" customHeight="1" x14ac:dyDescent="0.3">
      <c r="B28" s="67"/>
      <c r="C28" s="68"/>
      <c r="D28" s="68"/>
      <c r="E28" s="69"/>
      <c r="F28" s="69"/>
      <c r="G28" s="69"/>
      <c r="H28" s="69"/>
      <c r="I28" s="70"/>
      <c r="J28" s="4"/>
      <c r="K28" s="38" t="s">
        <v>35</v>
      </c>
      <c r="L28" s="39"/>
      <c r="M28" s="39"/>
      <c r="N28" s="40"/>
      <c r="O28" s="41"/>
      <c r="P28" s="41"/>
      <c r="Q28" s="41"/>
      <c r="R28" s="42"/>
      <c r="S28" s="39"/>
      <c r="T28" s="39"/>
      <c r="U28" s="39"/>
      <c r="V28" s="43"/>
      <c r="W28" s="43"/>
      <c r="X28" s="43"/>
      <c r="Y28" s="43"/>
      <c r="Z28" s="44"/>
      <c r="AE28" s="18" t="s">
        <v>117</v>
      </c>
      <c r="AF28" s="18"/>
    </row>
    <row r="29" spans="2:32" ht="15" customHeight="1" x14ac:dyDescent="0.3">
      <c r="B29" s="67"/>
      <c r="C29" s="68"/>
      <c r="D29" s="68"/>
      <c r="E29" s="69"/>
      <c r="F29" s="69"/>
      <c r="G29" s="69"/>
      <c r="H29" s="69"/>
      <c r="I29" s="70"/>
      <c r="J29" s="4"/>
      <c r="K29" s="38" t="s">
        <v>36</v>
      </c>
      <c r="L29" s="39"/>
      <c r="M29" s="39"/>
      <c r="N29" s="40"/>
      <c r="O29" s="41"/>
      <c r="P29" s="41"/>
      <c r="Q29" s="41"/>
      <c r="R29" s="42"/>
      <c r="S29" s="39"/>
      <c r="T29" s="39"/>
      <c r="U29" s="39"/>
      <c r="V29" s="43"/>
      <c r="W29" s="43"/>
      <c r="X29" s="43"/>
      <c r="Y29" s="43"/>
      <c r="Z29" s="44"/>
      <c r="AE29" s="1" t="s">
        <v>118</v>
      </c>
      <c r="AF29" s="9">
        <v>1606000</v>
      </c>
    </row>
    <row r="30" spans="2:32" ht="15" customHeight="1" x14ac:dyDescent="0.3">
      <c r="B30" s="67"/>
      <c r="C30" s="68"/>
      <c r="D30" s="68"/>
      <c r="E30" s="69"/>
      <c r="F30" s="69"/>
      <c r="G30" s="69"/>
      <c r="H30" s="69"/>
      <c r="I30" s="70"/>
      <c r="J30" s="4"/>
      <c r="K30" s="38" t="s">
        <v>37</v>
      </c>
      <c r="L30" s="39"/>
      <c r="M30" s="39"/>
      <c r="N30" s="40"/>
      <c r="O30" s="41"/>
      <c r="P30" s="41"/>
      <c r="Q30" s="41"/>
      <c r="R30" s="42"/>
      <c r="S30" s="39"/>
      <c r="T30" s="39"/>
      <c r="U30" s="39"/>
      <c r="V30" s="43"/>
      <c r="W30" s="43"/>
      <c r="X30" s="43"/>
      <c r="Y30" s="43"/>
      <c r="Z30" s="44"/>
      <c r="AE30" s="1" t="s">
        <v>71</v>
      </c>
      <c r="AF30" s="10">
        <v>-500000</v>
      </c>
    </row>
    <row r="31" spans="2:32" ht="15" customHeight="1" x14ac:dyDescent="0.3">
      <c r="B31" s="67"/>
      <c r="C31" s="68"/>
      <c r="D31" s="68"/>
      <c r="E31" s="69"/>
      <c r="F31" s="69"/>
      <c r="G31" s="69"/>
      <c r="H31" s="69"/>
      <c r="I31" s="70"/>
      <c r="J31" s="4"/>
      <c r="K31" s="38" t="s">
        <v>38</v>
      </c>
      <c r="L31" s="39"/>
      <c r="M31" s="39"/>
      <c r="N31" s="40"/>
      <c r="O31" s="41"/>
      <c r="P31" s="41"/>
      <c r="Q31" s="41"/>
      <c r="R31" s="42"/>
      <c r="S31" s="39"/>
      <c r="T31" s="39"/>
      <c r="U31" s="39"/>
      <c r="V31" s="43"/>
      <c r="W31" s="43"/>
      <c r="X31" s="43"/>
      <c r="Y31" s="43"/>
      <c r="Z31" s="44"/>
      <c r="AE31" s="16" t="s">
        <v>119</v>
      </c>
      <c r="AF31" s="17">
        <f>SUM(AF29:AF30)</f>
        <v>1106000</v>
      </c>
    </row>
    <row r="32" spans="2:32" ht="15" customHeight="1" x14ac:dyDescent="0.3">
      <c r="B32" s="67"/>
      <c r="C32" s="68"/>
      <c r="D32" s="68"/>
      <c r="E32" s="69"/>
      <c r="F32" s="69"/>
      <c r="G32" s="69"/>
      <c r="H32" s="69"/>
      <c r="I32" s="70"/>
      <c r="J32" s="4"/>
      <c r="K32" s="38" t="s">
        <v>39</v>
      </c>
      <c r="L32" s="39"/>
      <c r="M32" s="39"/>
      <c r="N32" s="40"/>
      <c r="O32" s="41"/>
      <c r="P32" s="41"/>
      <c r="Q32" s="41"/>
      <c r="R32" s="42"/>
      <c r="S32" s="39"/>
      <c r="T32" s="39"/>
      <c r="U32" s="39"/>
      <c r="V32" s="43"/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69"/>
      <c r="F33" s="69"/>
      <c r="G33" s="69"/>
      <c r="H33" s="69"/>
      <c r="I33" s="70"/>
      <c r="J33" s="4"/>
      <c r="K33" s="38" t="s">
        <v>40</v>
      </c>
      <c r="L33" s="39"/>
      <c r="M33" s="39"/>
      <c r="N33" s="40"/>
      <c r="O33" s="41"/>
      <c r="P33" s="41"/>
      <c r="Q33" s="41"/>
      <c r="R33" s="42"/>
      <c r="S33" s="39"/>
      <c r="T33" s="39"/>
      <c r="U33" s="39"/>
      <c r="V33" s="43"/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69"/>
      <c r="F34" s="69"/>
      <c r="G34" s="69"/>
      <c r="H34" s="69"/>
      <c r="I34" s="70"/>
      <c r="J34" s="4"/>
      <c r="K34" s="38" t="s">
        <v>41</v>
      </c>
      <c r="L34" s="39"/>
      <c r="M34" s="39"/>
      <c r="N34" s="40"/>
      <c r="O34" s="41"/>
      <c r="P34" s="41"/>
      <c r="Q34" s="41"/>
      <c r="R34" s="42"/>
      <c r="S34" s="39"/>
      <c r="T34" s="39"/>
      <c r="U34" s="39"/>
      <c r="V34" s="43"/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69"/>
      <c r="F35" s="69"/>
      <c r="G35" s="69"/>
      <c r="H35" s="69"/>
      <c r="I35" s="70"/>
      <c r="J35" s="4"/>
      <c r="K35" s="38" t="s">
        <v>42</v>
      </c>
      <c r="L35" s="39"/>
      <c r="M35" s="39"/>
      <c r="N35" s="40"/>
      <c r="O35" s="41"/>
      <c r="P35" s="41"/>
      <c r="Q35" s="41"/>
      <c r="R35" s="42"/>
      <c r="S35" s="39"/>
      <c r="T35" s="39"/>
      <c r="U35" s="39"/>
      <c r="V35" s="43"/>
      <c r="W35" s="43"/>
      <c r="X35" s="43"/>
      <c r="Y35" s="43"/>
      <c r="Z35" s="44"/>
    </row>
    <row r="36" spans="2:26" ht="15" customHeight="1" thickBot="1" x14ac:dyDescent="0.35">
      <c r="B36" s="67"/>
      <c r="C36" s="68"/>
      <c r="D36" s="68"/>
      <c r="E36" s="69"/>
      <c r="F36" s="69"/>
      <c r="G36" s="69"/>
      <c r="H36" s="69"/>
      <c r="I36" s="70"/>
      <c r="J36" s="4"/>
      <c r="K36" s="38" t="s">
        <v>43</v>
      </c>
      <c r="L36" s="39"/>
      <c r="M36" s="39"/>
      <c r="N36" s="40"/>
      <c r="O36" s="41"/>
      <c r="P36" s="41"/>
      <c r="Q36" s="41"/>
      <c r="R36" s="42"/>
      <c r="S36" s="39"/>
      <c r="T36" s="39"/>
      <c r="U36" s="39"/>
      <c r="V36" s="43"/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/>
      <c r="O37" s="41"/>
      <c r="P37" s="41"/>
      <c r="Q37" s="41"/>
      <c r="R37" s="42"/>
      <c r="S37" s="39"/>
      <c r="T37" s="39"/>
      <c r="U37" s="39"/>
      <c r="V37" s="43"/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4481000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/>
      <c r="O38" s="41"/>
      <c r="P38" s="41"/>
      <c r="Q38" s="41"/>
      <c r="R38" s="42"/>
      <c r="S38" s="39"/>
      <c r="T38" s="39"/>
      <c r="U38" s="39"/>
      <c r="V38" s="43"/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/>
      <c r="O39" s="41"/>
      <c r="P39" s="41"/>
      <c r="Q39" s="41"/>
      <c r="R39" s="42"/>
      <c r="S39" s="39"/>
      <c r="T39" s="39"/>
      <c r="U39" s="39"/>
      <c r="V39" s="43"/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/>
      <c r="O40" s="41"/>
      <c r="P40" s="41"/>
      <c r="Q40" s="41"/>
      <c r="R40" s="42"/>
      <c r="S40" s="39"/>
      <c r="T40" s="39"/>
      <c r="U40" s="39"/>
      <c r="V40" s="43"/>
      <c r="W40" s="43"/>
      <c r="X40" s="43"/>
      <c r="Y40" s="43"/>
      <c r="Z40" s="44"/>
    </row>
    <row r="41" spans="2:26" ht="15" customHeight="1" x14ac:dyDescent="0.3">
      <c r="B41" s="51">
        <v>-72211000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/>
      <c r="O41" s="41"/>
      <c r="P41" s="41"/>
      <c r="Q41" s="41"/>
      <c r="R41" s="42"/>
      <c r="S41" s="39"/>
      <c r="T41" s="39"/>
      <c r="U41" s="39"/>
      <c r="V41" s="43"/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/>
      <c r="O42" s="41"/>
      <c r="P42" s="41"/>
      <c r="Q42" s="41"/>
      <c r="R42" s="42"/>
      <c r="S42" s="39"/>
      <c r="T42" s="39"/>
      <c r="U42" s="39"/>
      <c r="V42" s="43"/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/>
      <c r="O43" s="41"/>
      <c r="P43" s="41"/>
      <c r="Q43" s="41"/>
      <c r="R43" s="42"/>
      <c r="S43" s="39"/>
      <c r="T43" s="39"/>
      <c r="U43" s="39"/>
      <c r="V43" s="43"/>
      <c r="W43" s="43"/>
      <c r="X43" s="43"/>
      <c r="Y43" s="43"/>
      <c r="Z43" s="44"/>
    </row>
    <row r="44" spans="2:26" ht="15" customHeight="1" x14ac:dyDescent="0.3">
      <c r="B44" s="45">
        <f>SUM(E14+B41)-E38</f>
        <v>-70565000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/>
      <c r="O44" s="41"/>
      <c r="P44" s="41"/>
      <c r="Q44" s="41"/>
      <c r="R44" s="42"/>
      <c r="S44" s="39"/>
      <c r="T44" s="39"/>
      <c r="U44" s="39"/>
      <c r="V44" s="43"/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6127000</v>
      </c>
      <c r="W45" s="21"/>
      <c r="X45" s="21"/>
      <c r="Y45" s="21"/>
      <c r="Z45" s="2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32">
    <mergeCell ref="AE13:AF13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AE28:AF28"/>
    <mergeCell ref="AE23:AF23"/>
    <mergeCell ref="AE18:AF18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FFB6B-446F-4B53-A90E-DB11C730B91F}">
  <sheetPr>
    <tabColor theme="5" tint="0.59999389629810485"/>
  </sheetPr>
  <dimension ref="B1:AA52"/>
  <sheetViews>
    <sheetView workbookViewId="0">
      <selection activeCell="AO38" sqref="AO38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99" t="s">
        <v>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6" ht="15" customHeight="1" x14ac:dyDescent="0.3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6" ht="15" customHeight="1" x14ac:dyDescent="0.3">
      <c r="B8" s="84" t="s">
        <v>78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6" ht="15" customHeight="1" x14ac:dyDescent="0.3">
      <c r="B9" s="84" t="s">
        <v>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6" ht="15" customHeight="1" x14ac:dyDescent="0.3">
      <c r="B10" s="84" t="s">
        <v>80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81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6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6" ht="15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273000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SUM('[5]01'!E4:M5)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SUM('[5]02'!E4:J5)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v>14000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SUM('[5]03'!E4:J5)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v>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SUM('[5]04'!E4:J5)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v>9000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SUM('[5]05'!E4:J5)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v>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SUM('[5]06'!E4:J5)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SUM('[5]07'!E4:J5)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SUM('[5]08'!E4:J5)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v>9000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SUM('[5]09'!E4:J5)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v>19000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SUM('[5]10'!E4:J5)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v>19000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SUM('[5]11'!E4:J5)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v>33000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SUM('[5]12'!E4:J5)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v>14000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SUM('[5]13'!E4:J5)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f>SUM('[5]13'!Q149:Z150)</f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SUM('[5]14'!E4:J5)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f>SUM('[5]14'!Q149:Z150)</f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SUM('[5]15'!E4:J5)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f>SUM('[5]15'!Q149:Z150)</f>
        <v>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SUM('[5]16'!E4:J5)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SUM('[5]16'!Q149:Z150)</f>
        <v>19000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SUM('[5]17'!E4:J5)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SUM('[5]17'!Q149:Z150)</f>
        <v>9000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SUM('[5]18'!E4:J5)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SUM('[5]18'!Q149:Z150)</f>
        <v>53000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SUM('[5]19'!E4:J5)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SUM('[5]19'!Q149:Z150)</f>
        <v>24000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SUM('[5]20'!E4:J5)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SUM('[5]20'!Q149:Z150)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SUM('[5]21'!E4:J5)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SUM('[5]21'!Q149:Z150)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SUM('[5]22'!E4:J5)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SUM('[5]22'!Q149:Z150)</f>
        <v>33000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SUM('[5]23'!E4:J5)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SUM('[5]23'!Q149:Z150)</f>
        <v>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SUM('[5]24'!E4:J5)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SUM('[5]24'!Q149:Z150)</f>
        <v>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SUM('[5]25'!E4:J5)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SUM('[5]25'!Q149:Z150)</f>
        <v>9000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SUM('[5]26'!E4:J5)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SUM('[5]26'!Q149:Z150)</f>
        <v>9000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SUM('[5]27'!E4:J5)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SUM('[5]27'!Q149:Z150)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SUM('[5]28'!E4:J5)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SUM('[5]28'!Q149:Z150)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SUM('[5]29'!E4:J5)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SUM('[5]29'!Q149:Z150)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SUM('[5]30'!E4:J5)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SUM('[5]30'!Q149:Z150)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273000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SUM('[5]31'!E4:J5)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SUM('[5]31'!Q149:Z150)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273000</v>
      </c>
      <c r="W45" s="21"/>
      <c r="X45" s="21"/>
      <c r="Y45" s="21"/>
      <c r="Z45" s="22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4722-BC71-49E9-B1D7-C4783D37F5AE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BF78-E418-4462-9EB5-39AB448E64FF}">
  <sheetPr>
    <tabColor theme="5" tint="0.59999389629810485"/>
  </sheetPr>
  <dimension ref="B1:AA52"/>
  <sheetViews>
    <sheetView workbookViewId="0">
      <selection activeCell="AL20" sqref="AL20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99" t="s">
        <v>91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6" ht="15" customHeight="1" x14ac:dyDescent="0.3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6" ht="15" customHeight="1" x14ac:dyDescent="0.3">
      <c r="B8" s="84" t="s">
        <v>78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6" ht="15" customHeight="1" x14ac:dyDescent="0.3">
      <c r="B9" s="84" t="s">
        <v>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6" ht="15" customHeight="1" x14ac:dyDescent="0.3">
      <c r="B10" s="84" t="s">
        <v>80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81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6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6" ht="15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86000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SUM('[6]01'!E4:M5)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f>SUM('[6]01'!Q149:Z150)</f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SUM('[6]02'!E4:J5)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f>SUM('[6]02'!Q149:Z150)</f>
        <v>62000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SUM('[6]03'!E4:J5)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f>SUM('[6]03'!Q149:Z150)</f>
        <v>24000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SUM('[6]04'!E4:J5)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f>SUM('[6]04'!Q149:Z150)</f>
        <v>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SUM('[6]05'!E4:J5)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f>SUM('[6]05'!Q149:Z150)</f>
        <v>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SUM('[6]06'!E4:J5)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f>SUM('[6]06'!Q149:Z150)</f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SUM('[6]07'!E4:J5)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f>SUM('[6]07'!Q149:Z150)</f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SUM('[6]08'!E4:J5)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f>SUM('[6]08'!Q149:Z150)</f>
        <v>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SUM('[6]09'!E4:J5)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f>SUM('[6]09'!Q149:Z150)</f>
        <v>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SUM('[6]10'!E4:J5)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f>SUM('[6]10'!Q149:Z150)</f>
        <v>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SUM('[6]11'!E4:J5)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f>SUM('[6]11'!Q149:Z150)</f>
        <v>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SUM('[6]12'!E4:J5)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f>SUM('[6]12'!Q149:Z150)</f>
        <v>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SUM('[6]13'!E4:J5)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f>SUM('[6]13'!Q149:Z150)</f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SUM('[6]14'!E4:J5)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f>SUM('[6]14'!Q149:Z150)</f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SUM('[6]15'!E4:J5)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f>SUM('[6]15'!Q149:Z150)</f>
        <v>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SUM('[6]16'!E4:J5)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SUM('[6]16'!Q149:Z150)</f>
        <v>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SUM('[6]17'!E4:J5)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SUM('[6]17'!Q149:Z150)</f>
        <v>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SUM('[6]18'!E4:J5)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SUM('[6]18'!Q149:Z150)</f>
        <v>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SUM('[6]19'!E4:J5)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SUM('[6]19'!Q149:Z150)</f>
        <v>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SUM('[6]20'!E4:J5)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SUM('[6]20'!Q149:Z150)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SUM('[6]21'!E4:J5)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SUM('[6]21'!Q149:Z150)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SUM('[6]22'!E4:J5)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SUM('[6]22'!Q149:Z150)</f>
        <v>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SUM('[6]23'!E4:J5)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SUM('[6]23'!Q149:Z150)</f>
        <v>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SUM('[6]24'!E4:J5)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SUM('[6]24'!Q149:Z150)</f>
        <v>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SUM('[6]25'!E4:J5)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SUM('[6]25'!Q149:Z150)</f>
        <v>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SUM('[6]26'!E4:J5)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SUM('[6]26'!Q149:Z150)</f>
        <v>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SUM('[6]27'!E4:J5)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SUM('[6]27'!Q149:Z150)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SUM('[6]28'!E4:J5)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SUM('[6]28'!Q149:Z150)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SUM('[6]29'!E4:J5)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SUM('[6]29'!Q149:Z150)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SUM('[6]30'!E4:J5)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SUM('[6]30'!Q149:Z150)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86000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SUM('[6]31'!E4:J5)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SUM('[6]31'!Q149:Z150)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86000</v>
      </c>
      <c r="W45" s="21"/>
      <c r="X45" s="21"/>
      <c r="Y45" s="21"/>
      <c r="Z45" s="22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5C75-4F9C-4EB5-AB7C-1FBD0CE27D97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C801-0F82-4810-AB13-B55005A7011E}">
  <sheetPr>
    <tabColor theme="5" tint="0.59999389629810485"/>
  </sheetPr>
  <dimension ref="B1:AC52"/>
  <sheetViews>
    <sheetView workbookViewId="0">
      <selection activeCell="V28" sqref="V28:Z32"/>
    </sheetView>
  </sheetViews>
  <sheetFormatPr defaultColWidth="3.25" defaultRowHeight="15" customHeight="1" x14ac:dyDescent="0.3"/>
  <cols>
    <col min="1" max="1" width="1" style="1" customWidth="1"/>
    <col min="2" max="28" width="3.25" style="1"/>
    <col min="29" max="29" width="7.75" style="1" customWidth="1"/>
    <col min="30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9" ht="15" customHeight="1" thickBot="1" x14ac:dyDescent="0.35"/>
    <row r="2" spans="2:29" ht="15" customHeight="1" x14ac:dyDescent="0.3">
      <c r="B2" s="99" t="s">
        <v>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9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9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9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9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9" ht="15" customHeight="1" x14ac:dyDescent="0.3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9" ht="15" customHeight="1" x14ac:dyDescent="0.3">
      <c r="B8" s="84" t="s">
        <v>78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9" ht="15" customHeight="1" x14ac:dyDescent="0.3">
      <c r="B9" s="84" t="s">
        <v>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9" ht="15" customHeight="1" x14ac:dyDescent="0.3">
      <c r="B10" s="84" t="s">
        <v>80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81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9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9" ht="15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9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9" ht="15" customHeight="1" x14ac:dyDescent="0.3">
      <c r="B14" s="71" t="s">
        <v>20</v>
      </c>
      <c r="C14" s="72"/>
      <c r="D14" s="72"/>
      <c r="E14" s="73">
        <f>SUM(V13:V44)</f>
        <v>1434000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SUM('[7]01'!E4:M5)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v>0</v>
      </c>
      <c r="W14" s="43"/>
      <c r="X14" s="43"/>
      <c r="Y14" s="43"/>
      <c r="Z14" s="44"/>
      <c r="AC14" s="1">
        <v>0</v>
      </c>
    </row>
    <row r="15" spans="2:29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SUM('[7]02'!E4:J5)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v>58000</v>
      </c>
      <c r="W15" s="43"/>
      <c r="X15" s="43"/>
      <c r="Y15" s="43"/>
      <c r="Z15" s="44"/>
      <c r="AC15" s="1">
        <v>58000</v>
      </c>
    </row>
    <row r="16" spans="2:29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SUM('[7]03'!E4:J5)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v>16000</v>
      </c>
      <c r="W16" s="43"/>
      <c r="X16" s="43"/>
      <c r="Y16" s="43"/>
      <c r="Z16" s="44"/>
      <c r="AC16" s="1">
        <v>16000</v>
      </c>
    </row>
    <row r="17" spans="2:29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SUM('[7]04'!E4:J5)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v>62000</v>
      </c>
      <c r="W17" s="43"/>
      <c r="X17" s="43"/>
      <c r="Y17" s="43"/>
      <c r="Z17" s="44"/>
      <c r="AC17" s="1">
        <v>62000</v>
      </c>
    </row>
    <row r="18" spans="2:29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SUM('[7]05'!E4:J5)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v>94000</v>
      </c>
      <c r="W18" s="43"/>
      <c r="X18" s="43"/>
      <c r="Y18" s="43"/>
      <c r="Z18" s="44"/>
      <c r="AC18" s="1">
        <v>94000</v>
      </c>
    </row>
    <row r="19" spans="2:29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SUM('[7]06'!E4:J5)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v>0</v>
      </c>
      <c r="W19" s="43"/>
      <c r="X19" s="43"/>
      <c r="Y19" s="43"/>
      <c r="Z19" s="44"/>
      <c r="AC19" s="1">
        <v>0</v>
      </c>
    </row>
    <row r="20" spans="2:29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SUM('[7]07'!E4:J5)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v>0</v>
      </c>
      <c r="W20" s="43"/>
      <c r="X20" s="43"/>
      <c r="Y20" s="43"/>
      <c r="Z20" s="44"/>
      <c r="AC20" s="1">
        <v>0</v>
      </c>
    </row>
    <row r="21" spans="2:29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SUM('[7]08'!E4:J5)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v>42000</v>
      </c>
      <c r="W21" s="43"/>
      <c r="X21" s="43"/>
      <c r="Y21" s="43"/>
      <c r="Z21" s="44"/>
      <c r="AC21" s="1">
        <v>42000</v>
      </c>
    </row>
    <row r="22" spans="2:29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SUM('[7]09'!E4:J5)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v>72000</v>
      </c>
      <c r="W22" s="43"/>
      <c r="X22" s="43"/>
      <c r="Y22" s="43"/>
      <c r="Z22" s="44"/>
      <c r="AC22" s="1">
        <v>72000</v>
      </c>
    </row>
    <row r="23" spans="2:29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SUM('[7]10'!E4:J5)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v>29000</v>
      </c>
      <c r="W23" s="43"/>
      <c r="X23" s="43"/>
      <c r="Y23" s="43"/>
      <c r="Z23" s="44"/>
      <c r="AA23" s="13"/>
      <c r="AC23" s="1">
        <v>29000</v>
      </c>
    </row>
    <row r="24" spans="2:29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SUM('[7]11'!E4:J5)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v>118000</v>
      </c>
      <c r="W24" s="43"/>
      <c r="X24" s="43"/>
      <c r="Y24" s="43"/>
      <c r="Z24" s="44"/>
      <c r="AA24" s="13"/>
      <c r="AC24" s="1">
        <v>118000</v>
      </c>
    </row>
    <row r="25" spans="2:29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SUM('[7]12'!E4:J5)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v>85000</v>
      </c>
      <c r="W25" s="43"/>
      <c r="X25" s="43"/>
      <c r="Y25" s="43"/>
      <c r="Z25" s="44"/>
      <c r="AC25" s="1">
        <v>85000</v>
      </c>
    </row>
    <row r="26" spans="2:29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SUM('[7]13'!E4:J5)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v>0</v>
      </c>
      <c r="W26" s="43"/>
      <c r="X26" s="43"/>
      <c r="Y26" s="43"/>
      <c r="Z26" s="44"/>
      <c r="AA26" s="13"/>
      <c r="AC26" s="1">
        <v>0</v>
      </c>
    </row>
    <row r="27" spans="2:29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SUM('[7]14'!E4:J5)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v>0</v>
      </c>
      <c r="W27" s="43"/>
      <c r="X27" s="43"/>
      <c r="Y27" s="43"/>
      <c r="Z27" s="44"/>
      <c r="AA27" s="13"/>
      <c r="AC27" s="1">
        <v>0</v>
      </c>
    </row>
    <row r="28" spans="2:29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SUM('[7]15'!E4:J5)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v>46000</v>
      </c>
      <c r="W28" s="43"/>
      <c r="X28" s="43"/>
      <c r="Y28" s="43"/>
      <c r="Z28" s="44"/>
      <c r="AC28" s="1">
        <v>46000</v>
      </c>
    </row>
    <row r="29" spans="2:29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SUM('[7]16'!E4:J5)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v>58000</v>
      </c>
      <c r="W29" s="43"/>
      <c r="X29" s="43"/>
      <c r="Y29" s="43"/>
      <c r="Z29" s="44"/>
      <c r="AC29" s="1">
        <v>58000</v>
      </c>
    </row>
    <row r="30" spans="2:29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SUM('[7]17'!E4:J5)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v>20000</v>
      </c>
      <c r="W30" s="43"/>
      <c r="X30" s="43"/>
      <c r="Y30" s="43"/>
      <c r="Z30" s="44"/>
      <c r="AC30" s="1">
        <v>20000</v>
      </c>
    </row>
    <row r="31" spans="2:29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SUM('[7]18'!E4:J5)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SUM('[7]18'!Q149:Z150)</f>
        <v>80000</v>
      </c>
      <c r="W31" s="43"/>
      <c r="X31" s="43"/>
      <c r="Y31" s="43"/>
      <c r="Z31" s="44"/>
    </row>
    <row r="32" spans="2:29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SUM('[7]19'!E4:J5)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SUM('[7]19'!Q149:Z150)</f>
        <v>155000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SUM('[7]20'!E4:J5)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SUM('[7]20'!Q149:Z150)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SUM('[7]21'!E4:J5)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SUM('[7]21'!Q149:Z150)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SUM('[7]22'!E4:J5)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SUM('[7]22'!Q149:Z150)</f>
        <v>43000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SUM('[7]23'!E4:J5)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SUM('[7]23'!Q149:Z150)</f>
        <v>101000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SUM('[7]24'!E4:J5)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SUM('[7]24'!Q149:Z150)</f>
        <v>71000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SUM('[7]25'!E4:J5)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SUM('[7]25'!Q149:Z150)</f>
        <v>123000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SUM('[7]26'!E4:J5)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SUM('[7]26'!Q149:Z150)</f>
        <v>161000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SUM('[7]27'!E4:J5)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SUM('[7]27'!Q149:Z150)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SUM('[7]28'!E4:J5)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SUM('[7]28'!Q149:Z150)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SUM('[7]29'!E4:J5)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SUM('[7]29'!Q149:Z150)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SUM('[7]30'!E4:J5)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SUM('[7]30'!Q149:Z150)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1434000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SUM('[7]31'!E4:J5)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SUM('[7]31'!Q149:Z150)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1434000</v>
      </c>
      <c r="W45" s="21"/>
      <c r="X45" s="21"/>
      <c r="Y45" s="21"/>
      <c r="Z45" s="22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CCB0-27EA-4D5D-AC68-52CFFBFF179D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251B-FCE8-41A3-90C9-2B999141903D}">
  <sheetPr>
    <tabColor theme="5" tint="0.59999389629810485"/>
  </sheetPr>
  <dimension ref="B1:AA52"/>
  <sheetViews>
    <sheetView workbookViewId="0">
      <selection activeCell="AH26" sqref="AH26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99" t="s">
        <v>103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104</v>
      </c>
      <c r="C5" s="106"/>
      <c r="D5" s="106"/>
      <c r="E5" s="106" t="s">
        <v>105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6" ht="15" customHeight="1" x14ac:dyDescent="0.3">
      <c r="B7" s="84" t="s">
        <v>106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6" ht="15" customHeight="1" x14ac:dyDescent="0.3">
      <c r="B8" s="84" t="s">
        <v>107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6" ht="15" customHeight="1" x14ac:dyDescent="0.3">
      <c r="B9" s="84" t="s">
        <v>108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6" ht="15" customHeight="1" x14ac:dyDescent="0.3">
      <c r="B10" s="84" t="s">
        <v>109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110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6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6" ht="15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111</v>
      </c>
      <c r="L13" s="58"/>
      <c r="M13" s="58"/>
      <c r="N13" s="58" t="s">
        <v>112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76000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SUM('[8]01'!E4:M5)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f>SUM('[8]01'!Q149:Z150)</f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SUM('[8]02'!E4:J5)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f>SUM('[8]02'!Q149:Z150)</f>
        <v>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SUM('[8]03'!E4:J5)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f>SUM('[8]03'!Q149:Z150)</f>
        <v>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SUM('[8]04'!E4:J5)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f>SUM('[8]04'!Q149:Z150)</f>
        <v>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SUM('[8]05'!E4:J5)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f>SUM('[8]05'!Q149:Z150)</f>
        <v>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SUM('[8]06'!E4:J5)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f>SUM('[8]06'!Q149:Z150)</f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SUM('[8]07'!E4:J5)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f>SUM('[8]07'!Q149:Z150)</f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SUM('[8]08'!E4:J5)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f>SUM('[8]08'!Q149:Z150)</f>
        <v>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SUM('[8]09'!E4:J5)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f>SUM('[8]09'!Q149:Z150)</f>
        <v>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SUM('[8]10'!E4:J5)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f>SUM('[8]10'!Q149:Z150)</f>
        <v>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SUM('[8]11'!E4:J5)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f>SUM('[8]11'!Q149:Z150)</f>
        <v>19000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SUM('[8]12'!E4:J5)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f>SUM('[8]12'!Q149:Z150)</f>
        <v>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SUM('[8]13'!E4:J5)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f>SUM('[8]13'!Q149:Z150)</f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SUM('[8]14'!E4:J5)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f>SUM('[8]14'!Q149:Z150)</f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SUM('[8]15'!E4:J5)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f>SUM('[8]15'!Q149:Z150)</f>
        <v>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SUM('[8]16'!E4:J5)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SUM('[8]16'!Q149:Z150)</f>
        <v>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SUM('[8]17'!E4:J5)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SUM('[8]17'!Q149:Z150)</f>
        <v>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SUM('[8]18'!E4:J5)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SUM('[8]18'!Q149:Z150)</f>
        <v>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SUM('[8]19'!E4:J5)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SUM('[8]19'!Q149:Z150)</f>
        <v>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SUM('[8]20'!E4:J5)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SUM('[8]20'!Q149:Z150)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SUM('[8]21'!E4:J5)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SUM('[8]21'!Q149:Z150)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SUM('[8]22'!E4:J5)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SUM('[8]22'!Q149:Z150)</f>
        <v>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SUM('[8]23'!E4:J5)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SUM('[8]23'!Q149:Z150)</f>
        <v>38000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SUM('[8]24'!E4:J5)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SUM('[8]24'!Q149:Z150)</f>
        <v>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SUM('[8]25'!E4:J5)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SUM('[8]25'!Q149:Z150)</f>
        <v>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SUM('[8]26'!E4:J5)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SUM('[8]26'!Q149:Z150)</f>
        <v>19000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SUM('[8]27'!E4:J5)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SUM('[8]27'!Q149:Z150)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SUM('[8]28'!E4:J5)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SUM('[8]28'!Q149:Z150)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SUM('[8]29'!E4:J5)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SUM('[8]29'!Q149:Z150)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SUM('[8]30'!E4:J5)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SUM('[8]30'!Q149:Z150)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76000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SUM('[8]31'!E4:J5)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SUM('[8]31'!Q149:Z150)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76000</v>
      </c>
      <c r="W45" s="21"/>
      <c r="X45" s="21"/>
      <c r="Y45" s="21"/>
      <c r="Z45" s="22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1:AA52"/>
  <sheetViews>
    <sheetView workbookViewId="0">
      <selection activeCell="V27" sqref="V27:Z32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99" t="s">
        <v>74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6" ht="15" customHeight="1" x14ac:dyDescent="0.3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6" ht="15" customHeight="1" x14ac:dyDescent="0.3">
      <c r="B8" s="84" t="s">
        <v>78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6" ht="15" customHeight="1" x14ac:dyDescent="0.3">
      <c r="B9" s="84" t="s">
        <v>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6" ht="15" customHeight="1" x14ac:dyDescent="0.3">
      <c r="B10" s="84" t="s">
        <v>80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81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6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6" ht="6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488000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SUM('[1]01'!E4:M5)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SUM('[1]02'!E4:J5)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v>72000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SUM('[1]03'!E4:J5)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v>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SUM('[1]04'!E4:J5)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v>32000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SUM('[1]05'!E4:J5)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v>16000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SUM('[1]06'!E4:J5)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SUM('[1]07'!E4:J5)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SUM('[1]08'!E4:J5)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v>28000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SUM('[1]09'!E4:J5)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v>44000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SUM('[1]10'!E4:J5)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v>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SUM('[1]11'!E4:J5)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v>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SUM('[1]12'!E4:J5)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v>32000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SUM('[1]13'!E4:J5)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SUM('[1]14'!E4:J5)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SUM('[1]15'!E4:J5)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v>56000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SUM('[1]16'!E4:J5)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SUM('[1]16'!Q149:Z150)</f>
        <v>16000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SUM('[1]17'!E4:J5)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SUM('[1]17'!Q149:Z150)</f>
        <v>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SUM('[1]18'!E4:J5)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SUM('[1]18'!Q149:Z150)</f>
        <v>44000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SUM('[1]19'!E4:J5)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SUM('[1]19'!Q149:Z150)</f>
        <v>28000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SUM('[1]20'!E4:J5)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SUM('[1]20'!Q149:Z150)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SUM('[1]21'!E4:J5)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SUM('[1]21'!Q149:Z150)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SUM('[1]22'!E4:J5)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SUM('[1]22'!Q149:Z150)</f>
        <v>44000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SUM('[1]23'!E4:J5)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SUM('[1]23'!Q149:Z150)</f>
        <v>16000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SUM('[1]24'!E4:J5)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SUM('[1]24'!Q149:Z150)</f>
        <v>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SUM('[1]25'!E4:J5)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SUM('[1]25'!Q149:Z150)</f>
        <v>32000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SUM('[1]26'!E4:J5)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SUM('[1]26'!Q149:Z150)</f>
        <v>28000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SUM('[1]27'!E4:J5)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SUM('[1]27'!Q149:Z150)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SUM('[1]28'!E4:J5)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SUM('[1]28'!Q149:Z150)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SUM('[1]29'!E4:J5)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SUM('[1]29'!Q149:Z150)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SUM('[1]30'!E4:J5)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SUM('[1]30'!Q149:Z150)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488000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SUM('[1]31'!E4:J5)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SUM('[1]31'!Q149:Z150)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488000</v>
      </c>
      <c r="W45" s="21"/>
      <c r="X45" s="21"/>
      <c r="Y45" s="21"/>
      <c r="Z45" s="2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9" t="s">
        <v>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65"/>
      <c r="P5" s="65"/>
      <c r="Q5" s="65"/>
      <c r="R5" s="65"/>
      <c r="S5" s="65"/>
      <c r="T5" s="111" t="s">
        <v>2</v>
      </c>
      <c r="U5" s="111"/>
      <c r="V5" s="65"/>
      <c r="W5" s="65"/>
      <c r="X5" s="65"/>
      <c r="Y5" s="65"/>
      <c r="Z5" s="6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89"/>
      <c r="P6" s="89"/>
      <c r="Q6" s="89"/>
      <c r="R6" s="89"/>
      <c r="S6" s="89"/>
      <c r="T6" s="114" t="s">
        <v>4</v>
      </c>
      <c r="U6" s="114"/>
      <c r="V6" s="89"/>
      <c r="W6" s="89"/>
      <c r="X6" s="89"/>
      <c r="Y6" s="89"/>
      <c r="Z6" s="90"/>
    </row>
    <row r="7" spans="2:26" ht="15" customHeight="1" x14ac:dyDescent="0.3">
      <c r="B7" s="84" t="s">
        <v>5</v>
      </c>
      <c r="C7" s="85"/>
      <c r="D7" s="85"/>
      <c r="E7" s="86"/>
      <c r="F7" s="86"/>
      <c r="G7" s="86"/>
      <c r="H7" s="86"/>
      <c r="I7" s="86"/>
      <c r="J7" s="86"/>
      <c r="K7" s="86"/>
      <c r="L7" s="86"/>
      <c r="M7" s="85" t="s">
        <v>6</v>
      </c>
      <c r="N7" s="85"/>
      <c r="O7" s="89"/>
      <c r="P7" s="89"/>
      <c r="Q7" s="89"/>
      <c r="R7" s="89"/>
      <c r="S7" s="89"/>
      <c r="T7" s="114" t="s">
        <v>7</v>
      </c>
      <c r="U7" s="114"/>
      <c r="V7" s="89"/>
      <c r="W7" s="89"/>
      <c r="X7" s="89"/>
      <c r="Y7" s="89"/>
      <c r="Z7" s="90"/>
    </row>
    <row r="8" spans="2:26" ht="15" customHeight="1" x14ac:dyDescent="0.3">
      <c r="B8" s="84" t="s">
        <v>8</v>
      </c>
      <c r="C8" s="85"/>
      <c r="D8" s="85"/>
      <c r="E8" s="86"/>
      <c r="F8" s="86"/>
      <c r="G8" s="86"/>
      <c r="H8" s="86"/>
      <c r="I8" s="86"/>
      <c r="J8" s="86"/>
      <c r="K8" s="86"/>
      <c r="L8" s="86"/>
      <c r="M8" s="85" t="s">
        <v>9</v>
      </c>
      <c r="N8" s="85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</row>
    <row r="9" spans="2:26" ht="15" customHeight="1" x14ac:dyDescent="0.3">
      <c r="B9" s="84" t="s">
        <v>10</v>
      </c>
      <c r="C9" s="85"/>
      <c r="D9" s="85"/>
      <c r="E9" s="86"/>
      <c r="F9" s="86"/>
      <c r="G9" s="86"/>
      <c r="H9" s="86"/>
      <c r="I9" s="86"/>
      <c r="J9" s="86"/>
      <c r="K9" s="86"/>
      <c r="L9" s="86"/>
      <c r="M9" s="85" t="s">
        <v>11</v>
      </c>
      <c r="N9" s="85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</row>
    <row r="10" spans="2:26" ht="15" customHeight="1" x14ac:dyDescent="0.3">
      <c r="B10" s="91" t="s">
        <v>12</v>
      </c>
      <c r="C10" s="92"/>
      <c r="D10" s="88"/>
      <c r="E10" s="93"/>
      <c r="F10" s="94"/>
      <c r="G10" s="94"/>
      <c r="H10" s="94"/>
      <c r="I10" s="94"/>
      <c r="J10" s="94"/>
      <c r="K10" s="94"/>
      <c r="L10" s="95"/>
      <c r="M10" s="87" t="s">
        <v>13</v>
      </c>
      <c r="N10" s="88"/>
      <c r="O10" s="128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</row>
    <row r="11" spans="2:26" ht="15" customHeight="1" thickBot="1" x14ac:dyDescent="0.35">
      <c r="B11" s="75"/>
      <c r="C11" s="76"/>
      <c r="D11" s="76"/>
      <c r="E11" s="77"/>
      <c r="F11" s="77"/>
      <c r="G11" s="77"/>
      <c r="H11" s="77"/>
      <c r="I11" s="77"/>
      <c r="J11" s="77"/>
      <c r="K11" s="77"/>
      <c r="L11" s="77"/>
      <c r="M11" s="76"/>
      <c r="N11" s="76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</row>
    <row r="12" spans="2:26" ht="6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16</v>
      </c>
      <c r="L13" s="58"/>
      <c r="M13" s="58"/>
      <c r="N13" s="58" t="s">
        <v>17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V45</f>
        <v>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/>
      <c r="O14" s="69"/>
      <c r="P14" s="69"/>
      <c r="Q14" s="69"/>
      <c r="R14" s="69"/>
      <c r="S14" s="39"/>
      <c r="T14" s="39"/>
      <c r="U14" s="39"/>
      <c r="V14" s="43"/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/>
      <c r="O15" s="41"/>
      <c r="P15" s="41"/>
      <c r="Q15" s="41"/>
      <c r="R15" s="42"/>
      <c r="S15" s="39"/>
      <c r="T15" s="39"/>
      <c r="U15" s="39"/>
      <c r="V15" s="43"/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/>
      <c r="O16" s="41"/>
      <c r="P16" s="41"/>
      <c r="Q16" s="41"/>
      <c r="R16" s="42"/>
      <c r="S16" s="39"/>
      <c r="T16" s="39"/>
      <c r="U16" s="39"/>
      <c r="V16" s="43"/>
      <c r="W16" s="43"/>
      <c r="X16" s="43"/>
      <c r="Y16" s="43"/>
      <c r="Z16" s="44"/>
    </row>
    <row r="17" spans="2:26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/>
      <c r="O17" s="41"/>
      <c r="P17" s="41"/>
      <c r="Q17" s="41"/>
      <c r="R17" s="42"/>
      <c r="S17" s="39"/>
      <c r="T17" s="39"/>
      <c r="U17" s="39"/>
      <c r="V17" s="43"/>
      <c r="W17" s="43"/>
      <c r="X17" s="43"/>
      <c r="Y17" s="43"/>
      <c r="Z17" s="44"/>
    </row>
    <row r="18" spans="2:26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/>
      <c r="O18" s="41"/>
      <c r="P18" s="41"/>
      <c r="Q18" s="41"/>
      <c r="R18" s="42"/>
      <c r="S18" s="39"/>
      <c r="T18" s="39"/>
      <c r="U18" s="39"/>
      <c r="V18" s="43"/>
      <c r="W18" s="43"/>
      <c r="X18" s="43"/>
      <c r="Y18" s="43"/>
      <c r="Z18" s="44"/>
    </row>
    <row r="19" spans="2:26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/>
      <c r="O19" s="41"/>
      <c r="P19" s="41"/>
      <c r="Q19" s="41"/>
      <c r="R19" s="42"/>
      <c r="S19" s="39"/>
      <c r="T19" s="39"/>
      <c r="U19" s="39"/>
      <c r="V19" s="43"/>
      <c r="W19" s="43"/>
      <c r="X19" s="43"/>
      <c r="Y19" s="43"/>
      <c r="Z19" s="44"/>
    </row>
    <row r="20" spans="2:26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/>
      <c r="O20" s="41"/>
      <c r="P20" s="41"/>
      <c r="Q20" s="41"/>
      <c r="R20" s="42"/>
      <c r="S20" s="39"/>
      <c r="T20" s="39"/>
      <c r="U20" s="39"/>
      <c r="V20" s="43"/>
      <c r="W20" s="43"/>
      <c r="X20" s="43"/>
      <c r="Y20" s="43"/>
      <c r="Z20" s="44"/>
    </row>
    <row r="21" spans="2:26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/>
      <c r="O21" s="41"/>
      <c r="P21" s="41"/>
      <c r="Q21" s="41"/>
      <c r="R21" s="42"/>
      <c r="S21" s="39"/>
      <c r="T21" s="39"/>
      <c r="U21" s="39"/>
      <c r="V21" s="43"/>
      <c r="W21" s="43"/>
      <c r="X21" s="43"/>
      <c r="Y21" s="43"/>
      <c r="Z21" s="44"/>
    </row>
    <row r="22" spans="2:26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/>
      <c r="O22" s="41"/>
      <c r="P22" s="41"/>
      <c r="Q22" s="41"/>
      <c r="R22" s="42"/>
      <c r="S22" s="39"/>
      <c r="T22" s="39"/>
      <c r="U22" s="39"/>
      <c r="V22" s="43"/>
      <c r="W22" s="43"/>
      <c r="X22" s="43"/>
      <c r="Y22" s="43"/>
      <c r="Z22" s="44"/>
    </row>
    <row r="23" spans="2:26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/>
      <c r="O23" s="41"/>
      <c r="P23" s="41"/>
      <c r="Q23" s="41"/>
      <c r="R23" s="42"/>
      <c r="S23" s="39"/>
      <c r="T23" s="39"/>
      <c r="U23" s="39"/>
      <c r="V23" s="43"/>
      <c r="W23" s="43"/>
      <c r="X23" s="43"/>
      <c r="Y23" s="43"/>
      <c r="Z23" s="44"/>
    </row>
    <row r="24" spans="2:26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/>
      <c r="O24" s="41"/>
      <c r="P24" s="41"/>
      <c r="Q24" s="41"/>
      <c r="R24" s="42"/>
      <c r="S24" s="39"/>
      <c r="T24" s="39"/>
      <c r="U24" s="39"/>
      <c r="V24" s="43"/>
      <c r="W24" s="43"/>
      <c r="X24" s="43"/>
      <c r="Y24" s="43"/>
      <c r="Z24" s="44"/>
    </row>
    <row r="25" spans="2:26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/>
      <c r="O25" s="41"/>
      <c r="P25" s="41"/>
      <c r="Q25" s="41"/>
      <c r="R25" s="42"/>
      <c r="S25" s="39"/>
      <c r="T25" s="39"/>
      <c r="U25" s="39"/>
      <c r="V25" s="43"/>
      <c r="W25" s="43"/>
      <c r="X25" s="43"/>
      <c r="Y25" s="43"/>
      <c r="Z25" s="44"/>
    </row>
    <row r="26" spans="2:26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/>
      <c r="O26" s="41"/>
      <c r="P26" s="41"/>
      <c r="Q26" s="41"/>
      <c r="R26" s="42"/>
      <c r="S26" s="39"/>
      <c r="T26" s="39"/>
      <c r="U26" s="39"/>
      <c r="V26" s="43"/>
      <c r="W26" s="43"/>
      <c r="X26" s="43"/>
      <c r="Y26" s="43"/>
      <c r="Z26" s="44"/>
    </row>
    <row r="27" spans="2:26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/>
      <c r="O27" s="41"/>
      <c r="P27" s="41"/>
      <c r="Q27" s="41"/>
      <c r="R27" s="42"/>
      <c r="S27" s="39"/>
      <c r="T27" s="39"/>
      <c r="U27" s="39"/>
      <c r="V27" s="43"/>
      <c r="W27" s="43"/>
      <c r="X27" s="43"/>
      <c r="Y27" s="43"/>
      <c r="Z27" s="44"/>
    </row>
    <row r="28" spans="2:26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/>
      <c r="O28" s="41"/>
      <c r="P28" s="41"/>
      <c r="Q28" s="41"/>
      <c r="R28" s="42"/>
      <c r="S28" s="39"/>
      <c r="T28" s="39"/>
      <c r="U28" s="39"/>
      <c r="V28" s="43"/>
      <c r="W28" s="43"/>
      <c r="X28" s="43"/>
      <c r="Y28" s="43"/>
      <c r="Z28" s="44"/>
    </row>
    <row r="29" spans="2:26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/>
      <c r="O29" s="41"/>
      <c r="P29" s="41"/>
      <c r="Q29" s="41"/>
      <c r="R29" s="42"/>
      <c r="S29" s="39"/>
      <c r="T29" s="39"/>
      <c r="U29" s="39"/>
      <c r="V29" s="43"/>
      <c r="W29" s="43"/>
      <c r="X29" s="43"/>
      <c r="Y29" s="43"/>
      <c r="Z29" s="44"/>
    </row>
    <row r="30" spans="2:26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/>
      <c r="O30" s="41"/>
      <c r="P30" s="41"/>
      <c r="Q30" s="41"/>
      <c r="R30" s="42"/>
      <c r="S30" s="39"/>
      <c r="T30" s="39"/>
      <c r="U30" s="39"/>
      <c r="V30" s="43"/>
      <c r="W30" s="43"/>
      <c r="X30" s="43"/>
      <c r="Y30" s="43"/>
      <c r="Z30" s="44"/>
    </row>
    <row r="31" spans="2:26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/>
      <c r="O31" s="41"/>
      <c r="P31" s="41"/>
      <c r="Q31" s="41"/>
      <c r="R31" s="42"/>
      <c r="S31" s="39"/>
      <c r="T31" s="39"/>
      <c r="U31" s="39"/>
      <c r="V31" s="43"/>
      <c r="W31" s="43"/>
      <c r="X31" s="43"/>
      <c r="Y31" s="43"/>
      <c r="Z31" s="44"/>
    </row>
    <row r="32" spans="2:26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/>
      <c r="O32" s="41"/>
      <c r="P32" s="41"/>
      <c r="Q32" s="41"/>
      <c r="R32" s="42"/>
      <c r="S32" s="39"/>
      <c r="T32" s="39"/>
      <c r="U32" s="39"/>
      <c r="V32" s="43"/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/>
      <c r="O33" s="41"/>
      <c r="P33" s="41"/>
      <c r="Q33" s="41"/>
      <c r="R33" s="42"/>
      <c r="S33" s="39"/>
      <c r="T33" s="39"/>
      <c r="U33" s="39"/>
      <c r="V33" s="43"/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/>
      <c r="O34" s="41"/>
      <c r="P34" s="41"/>
      <c r="Q34" s="41"/>
      <c r="R34" s="42"/>
      <c r="S34" s="39"/>
      <c r="T34" s="39"/>
      <c r="U34" s="39"/>
      <c r="V34" s="43"/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/>
      <c r="O35" s="41"/>
      <c r="P35" s="41"/>
      <c r="Q35" s="41"/>
      <c r="R35" s="42"/>
      <c r="S35" s="39"/>
      <c r="T35" s="39"/>
      <c r="U35" s="39"/>
      <c r="V35" s="43"/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/>
      <c r="O36" s="41"/>
      <c r="P36" s="41"/>
      <c r="Q36" s="41"/>
      <c r="R36" s="42"/>
      <c r="S36" s="39"/>
      <c r="T36" s="39"/>
      <c r="U36" s="39"/>
      <c r="V36" s="43"/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/>
      <c r="O37" s="41"/>
      <c r="P37" s="41"/>
      <c r="Q37" s="41"/>
      <c r="R37" s="42"/>
      <c r="S37" s="39"/>
      <c r="T37" s="39"/>
      <c r="U37" s="39"/>
      <c r="V37" s="43"/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/>
      <c r="O38" s="41"/>
      <c r="P38" s="41"/>
      <c r="Q38" s="41"/>
      <c r="R38" s="42"/>
      <c r="S38" s="39"/>
      <c r="T38" s="39"/>
      <c r="U38" s="39"/>
      <c r="V38" s="43"/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/>
      <c r="O39" s="41"/>
      <c r="P39" s="41"/>
      <c r="Q39" s="41"/>
      <c r="R39" s="42"/>
      <c r="S39" s="39"/>
      <c r="T39" s="39"/>
      <c r="U39" s="39"/>
      <c r="V39" s="43"/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/>
      <c r="O40" s="41"/>
      <c r="P40" s="41"/>
      <c r="Q40" s="41"/>
      <c r="R40" s="42"/>
      <c r="S40" s="39"/>
      <c r="T40" s="39"/>
      <c r="U40" s="39"/>
      <c r="V40" s="43"/>
      <c r="W40" s="43"/>
      <c r="X40" s="43"/>
      <c r="Y40" s="43"/>
      <c r="Z40" s="44"/>
    </row>
    <row r="41" spans="2:26" ht="15" customHeight="1" x14ac:dyDescent="0.3">
      <c r="B41" s="131">
        <v>0</v>
      </c>
      <c r="C41" s="132"/>
      <c r="D41" s="132"/>
      <c r="E41" s="132"/>
      <c r="F41" s="132"/>
      <c r="G41" s="132"/>
      <c r="H41" s="132"/>
      <c r="I41" s="133"/>
      <c r="K41" s="38" t="s">
        <v>51</v>
      </c>
      <c r="L41" s="39"/>
      <c r="M41" s="39"/>
      <c r="N41" s="40"/>
      <c r="O41" s="41"/>
      <c r="P41" s="41"/>
      <c r="Q41" s="41"/>
      <c r="R41" s="42"/>
      <c r="S41" s="39"/>
      <c r="T41" s="39"/>
      <c r="U41" s="39"/>
      <c r="V41" s="43"/>
      <c r="W41" s="43"/>
      <c r="X41" s="43"/>
      <c r="Y41" s="43"/>
      <c r="Z41" s="44"/>
    </row>
    <row r="42" spans="2:26" ht="15" customHeight="1" thickBot="1" x14ac:dyDescent="0.35">
      <c r="B42" s="134"/>
      <c r="C42" s="135"/>
      <c r="D42" s="135"/>
      <c r="E42" s="135"/>
      <c r="F42" s="135"/>
      <c r="G42" s="135"/>
      <c r="H42" s="135"/>
      <c r="I42" s="136"/>
      <c r="K42" s="38" t="s">
        <v>52</v>
      </c>
      <c r="L42" s="39"/>
      <c r="M42" s="39"/>
      <c r="N42" s="40"/>
      <c r="O42" s="41"/>
      <c r="P42" s="41"/>
      <c r="Q42" s="41"/>
      <c r="R42" s="42"/>
      <c r="S42" s="39"/>
      <c r="T42" s="39"/>
      <c r="U42" s="39"/>
      <c r="V42" s="43"/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/>
      <c r="O43" s="41"/>
      <c r="P43" s="41"/>
      <c r="Q43" s="41"/>
      <c r="R43" s="42"/>
      <c r="S43" s="39"/>
      <c r="T43" s="39"/>
      <c r="U43" s="39"/>
      <c r="V43" s="43"/>
      <c r="W43" s="43"/>
      <c r="X43" s="43"/>
      <c r="Y43" s="43"/>
      <c r="Z43" s="44"/>
    </row>
    <row r="44" spans="2:26" ht="15" customHeight="1" x14ac:dyDescent="0.3">
      <c r="B44" s="45">
        <f>SUM(E14+B41)-E38</f>
        <v>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/>
      <c r="O44" s="41"/>
      <c r="P44" s="41"/>
      <c r="Q44" s="41"/>
      <c r="R44" s="42"/>
      <c r="S44" s="39"/>
      <c r="T44" s="39"/>
      <c r="U44" s="39"/>
      <c r="V44" s="43"/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0</v>
      </c>
      <c r="W45" s="21"/>
      <c r="X45" s="21"/>
      <c r="Y45" s="21"/>
      <c r="Z45" s="2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1:AA52"/>
  <sheetViews>
    <sheetView workbookViewId="0">
      <selection activeCell="V27" sqref="V27:Z34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99" t="s">
        <v>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6" ht="15" customHeight="1" x14ac:dyDescent="0.3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6" ht="15" customHeight="1" x14ac:dyDescent="0.3">
      <c r="B8" s="84" t="s">
        <v>78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6" ht="15" customHeight="1" x14ac:dyDescent="0.3">
      <c r="B9" s="84" t="s">
        <v>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6" ht="15" customHeight="1" x14ac:dyDescent="0.3">
      <c r="B10" s="84" t="s">
        <v>80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81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6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6" ht="6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3366000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SUM('[2]01'!E4:M5)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SUM('[2]02'!E4:J5)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v>170000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SUM('[2]03'!E4:J5)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v>127000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SUM('[2]04'!E4:J5)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v>272000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SUM('[2]05'!E4:J5)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v>158000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SUM('[2]06'!E4:J5)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SUM('[2]07'!E4:J5)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SUM('[2]08'!E4:J5)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v>345000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SUM('[2]09'!E4:J5)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v>149000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SUM('[2]10'!E4:J5)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v>136000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SUM('[2]11'!E4:J5)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v>280000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SUM('[2]12'!E4:J5)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v>276000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SUM('[2]13'!E4:J5)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SUM('[2]14'!E4:J5)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SUM('[2]15'!E4:J5)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v>141000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SUM('[2]16'!E4:J5)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SUM('[2]16'!Q149:Z150)</f>
        <v>44000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SUM('[2]17'!E4:J5)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SUM('[2]17'!Q149:Z150)</f>
        <v>110000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SUM('[2]18'!E4:J5)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SUM('[2]18'!Q149:Z150)</f>
        <v>83000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SUM('[2]19'!E4:J5)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SUM('[2]19'!Q149:Z150)</f>
        <v>512000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SUM('[2]20'!E4:J5)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SUM('[2]20'!Q149:Z150)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SUM('[2]21'!E4:J5)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SUM('[2]21'!Q149:Z150)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SUM('[2]22'!E4:J5)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SUM('[2]22'!Q149:Z150)</f>
        <v>161000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SUM('[2]23'!E4:J5)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SUM('[2]23'!Q149:Z150)</f>
        <v>74000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SUM('[2]24'!E4:J5)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SUM('[2]24'!Q149:Z150)</f>
        <v>48000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SUM('[2]25'!E4:J5)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SUM('[2]25'!Q149:Z150)</f>
        <v>188000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SUM('[2]26'!E4:J5)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SUM('[2]26'!Q149:Z150)</f>
        <v>92000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SUM('[2]27'!E4:J5)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SUM('[2]27'!Q149:Z150)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SUM('[2]28'!E4:J5)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SUM('[2]28'!Q149:Z150)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SUM('[2]29'!E4:J5)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SUM('[2]29'!Q149:Z150)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SUM('[2]30'!E4:J5)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SUM('[2]30'!Q149:Z150)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3366000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SUM('[2]31'!E4:J5)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SUM('[2]31'!Q149:Z150)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3366000</v>
      </c>
      <c r="W45" s="21"/>
      <c r="X45" s="21"/>
      <c r="Y45" s="21"/>
      <c r="Z45" s="2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9" t="s">
        <v>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65"/>
      <c r="P5" s="65"/>
      <c r="Q5" s="65"/>
      <c r="R5" s="65"/>
      <c r="S5" s="65"/>
      <c r="T5" s="111" t="s">
        <v>2</v>
      </c>
      <c r="U5" s="111"/>
      <c r="V5" s="65"/>
      <c r="W5" s="65"/>
      <c r="X5" s="65"/>
      <c r="Y5" s="65"/>
      <c r="Z5" s="6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89"/>
      <c r="P6" s="89"/>
      <c r="Q6" s="89"/>
      <c r="R6" s="89"/>
      <c r="S6" s="89"/>
      <c r="T6" s="114" t="s">
        <v>4</v>
      </c>
      <c r="U6" s="114"/>
      <c r="V6" s="89"/>
      <c r="W6" s="89"/>
      <c r="X6" s="89"/>
      <c r="Y6" s="89"/>
      <c r="Z6" s="90"/>
    </row>
    <row r="7" spans="2:26" ht="15" customHeight="1" x14ac:dyDescent="0.3">
      <c r="B7" s="84" t="s">
        <v>5</v>
      </c>
      <c r="C7" s="85"/>
      <c r="D7" s="85"/>
      <c r="E7" s="86"/>
      <c r="F7" s="86"/>
      <c r="G7" s="86"/>
      <c r="H7" s="86"/>
      <c r="I7" s="86"/>
      <c r="J7" s="86"/>
      <c r="K7" s="86"/>
      <c r="L7" s="86"/>
      <c r="M7" s="85" t="s">
        <v>6</v>
      </c>
      <c r="N7" s="85"/>
      <c r="O7" s="89"/>
      <c r="P7" s="89"/>
      <c r="Q7" s="89"/>
      <c r="R7" s="89"/>
      <c r="S7" s="89"/>
      <c r="T7" s="114" t="s">
        <v>7</v>
      </c>
      <c r="U7" s="114"/>
      <c r="V7" s="89"/>
      <c r="W7" s="89"/>
      <c r="X7" s="89"/>
      <c r="Y7" s="89"/>
      <c r="Z7" s="90"/>
    </row>
    <row r="8" spans="2:26" ht="15" customHeight="1" x14ac:dyDescent="0.3">
      <c r="B8" s="84" t="s">
        <v>8</v>
      </c>
      <c r="C8" s="85"/>
      <c r="D8" s="85"/>
      <c r="E8" s="86"/>
      <c r="F8" s="86"/>
      <c r="G8" s="86"/>
      <c r="H8" s="86"/>
      <c r="I8" s="86"/>
      <c r="J8" s="86"/>
      <c r="K8" s="86"/>
      <c r="L8" s="86"/>
      <c r="M8" s="85" t="s">
        <v>9</v>
      </c>
      <c r="N8" s="85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</row>
    <row r="9" spans="2:26" ht="15" customHeight="1" x14ac:dyDescent="0.3">
      <c r="B9" s="84" t="s">
        <v>10</v>
      </c>
      <c r="C9" s="85"/>
      <c r="D9" s="85"/>
      <c r="E9" s="86"/>
      <c r="F9" s="86"/>
      <c r="G9" s="86"/>
      <c r="H9" s="86"/>
      <c r="I9" s="86"/>
      <c r="J9" s="86"/>
      <c r="K9" s="86"/>
      <c r="L9" s="86"/>
      <c r="M9" s="85" t="s">
        <v>11</v>
      </c>
      <c r="N9" s="85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</row>
    <row r="10" spans="2:26" ht="15" customHeight="1" x14ac:dyDescent="0.3">
      <c r="B10" s="91" t="s">
        <v>12</v>
      </c>
      <c r="C10" s="92"/>
      <c r="D10" s="88"/>
      <c r="E10" s="93"/>
      <c r="F10" s="94"/>
      <c r="G10" s="94"/>
      <c r="H10" s="94"/>
      <c r="I10" s="94"/>
      <c r="J10" s="94"/>
      <c r="K10" s="94"/>
      <c r="L10" s="95"/>
      <c r="M10" s="87" t="s">
        <v>13</v>
      </c>
      <c r="N10" s="88"/>
      <c r="O10" s="128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</row>
    <row r="11" spans="2:26" ht="15" customHeight="1" thickBot="1" x14ac:dyDescent="0.35">
      <c r="B11" s="75"/>
      <c r="C11" s="76"/>
      <c r="D11" s="76"/>
      <c r="E11" s="77"/>
      <c r="F11" s="77"/>
      <c r="G11" s="77"/>
      <c r="H11" s="77"/>
      <c r="I11" s="77"/>
      <c r="J11" s="77"/>
      <c r="K11" s="77"/>
      <c r="L11" s="77"/>
      <c r="M11" s="76"/>
      <c r="N11" s="76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</row>
    <row r="12" spans="2:26" ht="6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16</v>
      </c>
      <c r="L13" s="58"/>
      <c r="M13" s="58"/>
      <c r="N13" s="58" t="s">
        <v>17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V45</f>
        <v>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/>
      <c r="O14" s="69"/>
      <c r="P14" s="69"/>
      <c r="Q14" s="69"/>
      <c r="R14" s="69"/>
      <c r="S14" s="39"/>
      <c r="T14" s="39"/>
      <c r="U14" s="39"/>
      <c r="V14" s="43"/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/>
      <c r="O15" s="41"/>
      <c r="P15" s="41"/>
      <c r="Q15" s="41"/>
      <c r="R15" s="42"/>
      <c r="S15" s="39"/>
      <c r="T15" s="39"/>
      <c r="U15" s="39"/>
      <c r="V15" s="43"/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/>
      <c r="O16" s="41"/>
      <c r="P16" s="41"/>
      <c r="Q16" s="41"/>
      <c r="R16" s="42"/>
      <c r="S16" s="39"/>
      <c r="T16" s="39"/>
      <c r="U16" s="39"/>
      <c r="V16" s="43"/>
      <c r="W16" s="43"/>
      <c r="X16" s="43"/>
      <c r="Y16" s="43"/>
      <c r="Z16" s="44"/>
    </row>
    <row r="17" spans="2:26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/>
      <c r="O17" s="41"/>
      <c r="P17" s="41"/>
      <c r="Q17" s="41"/>
      <c r="R17" s="42"/>
      <c r="S17" s="39"/>
      <c r="T17" s="39"/>
      <c r="U17" s="39"/>
      <c r="V17" s="43"/>
      <c r="W17" s="43"/>
      <c r="X17" s="43"/>
      <c r="Y17" s="43"/>
      <c r="Z17" s="44"/>
    </row>
    <row r="18" spans="2:26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/>
      <c r="O18" s="41"/>
      <c r="P18" s="41"/>
      <c r="Q18" s="41"/>
      <c r="R18" s="42"/>
      <c r="S18" s="39"/>
      <c r="T18" s="39"/>
      <c r="U18" s="39"/>
      <c r="V18" s="43"/>
      <c r="W18" s="43"/>
      <c r="X18" s="43"/>
      <c r="Y18" s="43"/>
      <c r="Z18" s="44"/>
    </row>
    <row r="19" spans="2:26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/>
      <c r="O19" s="41"/>
      <c r="P19" s="41"/>
      <c r="Q19" s="41"/>
      <c r="R19" s="42"/>
      <c r="S19" s="39"/>
      <c r="T19" s="39"/>
      <c r="U19" s="39"/>
      <c r="V19" s="43"/>
      <c r="W19" s="43"/>
      <c r="X19" s="43"/>
      <c r="Y19" s="43"/>
      <c r="Z19" s="44"/>
    </row>
    <row r="20" spans="2:26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/>
      <c r="O20" s="41"/>
      <c r="P20" s="41"/>
      <c r="Q20" s="41"/>
      <c r="R20" s="42"/>
      <c r="S20" s="39"/>
      <c r="T20" s="39"/>
      <c r="U20" s="39"/>
      <c r="V20" s="43"/>
      <c r="W20" s="43"/>
      <c r="X20" s="43"/>
      <c r="Y20" s="43"/>
      <c r="Z20" s="44"/>
    </row>
    <row r="21" spans="2:26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/>
      <c r="O21" s="41"/>
      <c r="P21" s="41"/>
      <c r="Q21" s="41"/>
      <c r="R21" s="42"/>
      <c r="S21" s="39"/>
      <c r="T21" s="39"/>
      <c r="U21" s="39"/>
      <c r="V21" s="43"/>
      <c r="W21" s="43"/>
      <c r="X21" s="43"/>
      <c r="Y21" s="43"/>
      <c r="Z21" s="44"/>
    </row>
    <row r="22" spans="2:26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/>
      <c r="O22" s="41"/>
      <c r="P22" s="41"/>
      <c r="Q22" s="41"/>
      <c r="R22" s="42"/>
      <c r="S22" s="39"/>
      <c r="T22" s="39"/>
      <c r="U22" s="39"/>
      <c r="V22" s="43"/>
      <c r="W22" s="43"/>
      <c r="X22" s="43"/>
      <c r="Y22" s="43"/>
      <c r="Z22" s="44"/>
    </row>
    <row r="23" spans="2:26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/>
      <c r="O23" s="41"/>
      <c r="P23" s="41"/>
      <c r="Q23" s="41"/>
      <c r="R23" s="42"/>
      <c r="S23" s="39"/>
      <c r="T23" s="39"/>
      <c r="U23" s="39"/>
      <c r="V23" s="43"/>
      <c r="W23" s="43"/>
      <c r="X23" s="43"/>
      <c r="Y23" s="43"/>
      <c r="Z23" s="44"/>
    </row>
    <row r="24" spans="2:26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/>
      <c r="O24" s="41"/>
      <c r="P24" s="41"/>
      <c r="Q24" s="41"/>
      <c r="R24" s="42"/>
      <c r="S24" s="39"/>
      <c r="T24" s="39"/>
      <c r="U24" s="39"/>
      <c r="V24" s="43"/>
      <c r="W24" s="43"/>
      <c r="X24" s="43"/>
      <c r="Y24" s="43"/>
      <c r="Z24" s="44"/>
    </row>
    <row r="25" spans="2:26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/>
      <c r="O25" s="41"/>
      <c r="P25" s="41"/>
      <c r="Q25" s="41"/>
      <c r="R25" s="42"/>
      <c r="S25" s="39"/>
      <c r="T25" s="39"/>
      <c r="U25" s="39"/>
      <c r="V25" s="43"/>
      <c r="W25" s="43"/>
      <c r="X25" s="43"/>
      <c r="Y25" s="43"/>
      <c r="Z25" s="44"/>
    </row>
    <row r="26" spans="2:26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/>
      <c r="O26" s="41"/>
      <c r="P26" s="41"/>
      <c r="Q26" s="41"/>
      <c r="R26" s="42"/>
      <c r="S26" s="39"/>
      <c r="T26" s="39"/>
      <c r="U26" s="39"/>
      <c r="V26" s="43"/>
      <c r="W26" s="43"/>
      <c r="X26" s="43"/>
      <c r="Y26" s="43"/>
      <c r="Z26" s="44"/>
    </row>
    <row r="27" spans="2:26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/>
      <c r="O27" s="41"/>
      <c r="P27" s="41"/>
      <c r="Q27" s="41"/>
      <c r="R27" s="42"/>
      <c r="S27" s="39"/>
      <c r="T27" s="39"/>
      <c r="U27" s="39"/>
      <c r="V27" s="43"/>
      <c r="W27" s="43"/>
      <c r="X27" s="43"/>
      <c r="Y27" s="43"/>
      <c r="Z27" s="44"/>
    </row>
    <row r="28" spans="2:26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/>
      <c r="O28" s="41"/>
      <c r="P28" s="41"/>
      <c r="Q28" s="41"/>
      <c r="R28" s="42"/>
      <c r="S28" s="39"/>
      <c r="T28" s="39"/>
      <c r="U28" s="39"/>
      <c r="V28" s="43"/>
      <c r="W28" s="43"/>
      <c r="X28" s="43"/>
      <c r="Y28" s="43"/>
      <c r="Z28" s="44"/>
    </row>
    <row r="29" spans="2:26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/>
      <c r="O29" s="41"/>
      <c r="P29" s="41"/>
      <c r="Q29" s="41"/>
      <c r="R29" s="42"/>
      <c r="S29" s="39"/>
      <c r="T29" s="39"/>
      <c r="U29" s="39"/>
      <c r="V29" s="43"/>
      <c r="W29" s="43"/>
      <c r="X29" s="43"/>
      <c r="Y29" s="43"/>
      <c r="Z29" s="44"/>
    </row>
    <row r="30" spans="2:26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/>
      <c r="O30" s="41"/>
      <c r="P30" s="41"/>
      <c r="Q30" s="41"/>
      <c r="R30" s="42"/>
      <c r="S30" s="39"/>
      <c r="T30" s="39"/>
      <c r="U30" s="39"/>
      <c r="V30" s="43"/>
      <c r="W30" s="43"/>
      <c r="X30" s="43"/>
      <c r="Y30" s="43"/>
      <c r="Z30" s="44"/>
    </row>
    <row r="31" spans="2:26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/>
      <c r="O31" s="41"/>
      <c r="P31" s="41"/>
      <c r="Q31" s="41"/>
      <c r="R31" s="42"/>
      <c r="S31" s="39"/>
      <c r="T31" s="39"/>
      <c r="U31" s="39"/>
      <c r="V31" s="43"/>
      <c r="W31" s="43"/>
      <c r="X31" s="43"/>
      <c r="Y31" s="43"/>
      <c r="Z31" s="44"/>
    </row>
    <row r="32" spans="2:26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/>
      <c r="O32" s="41"/>
      <c r="P32" s="41"/>
      <c r="Q32" s="41"/>
      <c r="R32" s="42"/>
      <c r="S32" s="39"/>
      <c r="T32" s="39"/>
      <c r="U32" s="39"/>
      <c r="V32" s="43"/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/>
      <c r="O33" s="41"/>
      <c r="P33" s="41"/>
      <c r="Q33" s="41"/>
      <c r="R33" s="42"/>
      <c r="S33" s="39"/>
      <c r="T33" s="39"/>
      <c r="U33" s="39"/>
      <c r="V33" s="43"/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/>
      <c r="O34" s="41"/>
      <c r="P34" s="41"/>
      <c r="Q34" s="41"/>
      <c r="R34" s="42"/>
      <c r="S34" s="39"/>
      <c r="T34" s="39"/>
      <c r="U34" s="39"/>
      <c r="V34" s="43"/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/>
      <c r="O35" s="41"/>
      <c r="P35" s="41"/>
      <c r="Q35" s="41"/>
      <c r="R35" s="42"/>
      <c r="S35" s="39"/>
      <c r="T35" s="39"/>
      <c r="U35" s="39"/>
      <c r="V35" s="43"/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/>
      <c r="O36" s="41"/>
      <c r="P36" s="41"/>
      <c r="Q36" s="41"/>
      <c r="R36" s="42"/>
      <c r="S36" s="39"/>
      <c r="T36" s="39"/>
      <c r="U36" s="39"/>
      <c r="V36" s="43"/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/>
      <c r="O37" s="41"/>
      <c r="P37" s="41"/>
      <c r="Q37" s="41"/>
      <c r="R37" s="42"/>
      <c r="S37" s="39"/>
      <c r="T37" s="39"/>
      <c r="U37" s="39"/>
      <c r="V37" s="43"/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/>
      <c r="O38" s="41"/>
      <c r="P38" s="41"/>
      <c r="Q38" s="41"/>
      <c r="R38" s="42"/>
      <c r="S38" s="39"/>
      <c r="T38" s="39"/>
      <c r="U38" s="39"/>
      <c r="V38" s="43"/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/>
      <c r="O39" s="41"/>
      <c r="P39" s="41"/>
      <c r="Q39" s="41"/>
      <c r="R39" s="42"/>
      <c r="S39" s="39"/>
      <c r="T39" s="39"/>
      <c r="U39" s="39"/>
      <c r="V39" s="43"/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/>
      <c r="O40" s="41"/>
      <c r="P40" s="41"/>
      <c r="Q40" s="41"/>
      <c r="R40" s="42"/>
      <c r="S40" s="39"/>
      <c r="T40" s="39"/>
      <c r="U40" s="39"/>
      <c r="V40" s="43"/>
      <c r="W40" s="43"/>
      <c r="X40" s="43"/>
      <c r="Y40" s="43"/>
      <c r="Z40" s="44"/>
    </row>
    <row r="41" spans="2:26" ht="15" customHeight="1" x14ac:dyDescent="0.3">
      <c r="B41" s="131">
        <v>0</v>
      </c>
      <c r="C41" s="132"/>
      <c r="D41" s="132"/>
      <c r="E41" s="132"/>
      <c r="F41" s="132"/>
      <c r="G41" s="132"/>
      <c r="H41" s="132"/>
      <c r="I41" s="133"/>
      <c r="K41" s="38" t="s">
        <v>51</v>
      </c>
      <c r="L41" s="39"/>
      <c r="M41" s="39"/>
      <c r="N41" s="40"/>
      <c r="O41" s="41"/>
      <c r="P41" s="41"/>
      <c r="Q41" s="41"/>
      <c r="R41" s="42"/>
      <c r="S41" s="39"/>
      <c r="T41" s="39"/>
      <c r="U41" s="39"/>
      <c r="V41" s="43"/>
      <c r="W41" s="43"/>
      <c r="X41" s="43"/>
      <c r="Y41" s="43"/>
      <c r="Z41" s="44"/>
    </row>
    <row r="42" spans="2:26" ht="15" customHeight="1" thickBot="1" x14ac:dyDescent="0.35">
      <c r="B42" s="134"/>
      <c r="C42" s="135"/>
      <c r="D42" s="135"/>
      <c r="E42" s="135"/>
      <c r="F42" s="135"/>
      <c r="G42" s="135"/>
      <c r="H42" s="135"/>
      <c r="I42" s="136"/>
      <c r="K42" s="38" t="s">
        <v>52</v>
      </c>
      <c r="L42" s="39"/>
      <c r="M42" s="39"/>
      <c r="N42" s="40"/>
      <c r="O42" s="41"/>
      <c r="P42" s="41"/>
      <c r="Q42" s="41"/>
      <c r="R42" s="42"/>
      <c r="S42" s="39"/>
      <c r="T42" s="39"/>
      <c r="U42" s="39"/>
      <c r="V42" s="43"/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/>
      <c r="O43" s="41"/>
      <c r="P43" s="41"/>
      <c r="Q43" s="41"/>
      <c r="R43" s="42"/>
      <c r="S43" s="39"/>
      <c r="T43" s="39"/>
      <c r="U43" s="39"/>
      <c r="V43" s="43"/>
      <c r="W43" s="43"/>
      <c r="X43" s="43"/>
      <c r="Y43" s="43"/>
      <c r="Z43" s="44"/>
    </row>
    <row r="44" spans="2:26" ht="15" customHeight="1" x14ac:dyDescent="0.3">
      <c r="B44" s="45">
        <f>SUM(E14+B41)-E38</f>
        <v>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/>
      <c r="O44" s="41"/>
      <c r="P44" s="41"/>
      <c r="Q44" s="41"/>
      <c r="R44" s="42"/>
      <c r="S44" s="39"/>
      <c r="T44" s="39"/>
      <c r="U44" s="39"/>
      <c r="V44" s="43"/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0</v>
      </c>
      <c r="W45" s="21"/>
      <c r="X45" s="21"/>
      <c r="Y45" s="21"/>
      <c r="Z45" s="2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B1:AA52"/>
  <sheetViews>
    <sheetView workbookViewId="0">
      <selection activeCell="V27" sqref="V27:Z32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99" t="s">
        <v>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65"/>
      <c r="P5" s="65"/>
      <c r="Q5" s="65"/>
      <c r="R5" s="65"/>
      <c r="S5" s="65"/>
      <c r="T5" s="111" t="s">
        <v>2</v>
      </c>
      <c r="U5" s="111"/>
      <c r="V5" s="65"/>
      <c r="W5" s="65"/>
      <c r="X5" s="65"/>
      <c r="Y5" s="65"/>
      <c r="Z5" s="6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89"/>
      <c r="P6" s="89"/>
      <c r="Q6" s="89"/>
      <c r="R6" s="89"/>
      <c r="S6" s="89"/>
      <c r="T6" s="114" t="s">
        <v>4</v>
      </c>
      <c r="U6" s="114"/>
      <c r="V6" s="89" t="s">
        <v>87</v>
      </c>
      <c r="W6" s="89"/>
      <c r="X6" s="89"/>
      <c r="Y6" s="89"/>
      <c r="Z6" s="90"/>
    </row>
    <row r="7" spans="2:26" ht="15" customHeight="1" x14ac:dyDescent="0.3">
      <c r="B7" s="84" t="s">
        <v>77</v>
      </c>
      <c r="C7" s="85"/>
      <c r="D7" s="85"/>
      <c r="E7" s="86"/>
      <c r="F7" s="86"/>
      <c r="G7" s="86"/>
      <c r="H7" s="86"/>
      <c r="I7" s="86"/>
      <c r="J7" s="86"/>
      <c r="K7" s="86"/>
      <c r="L7" s="86"/>
      <c r="M7" s="85" t="s">
        <v>6</v>
      </c>
      <c r="N7" s="85"/>
      <c r="O7" s="89"/>
      <c r="P7" s="89"/>
      <c r="Q7" s="89"/>
      <c r="R7" s="89"/>
      <c r="S7" s="89"/>
      <c r="T7" s="114" t="s">
        <v>7</v>
      </c>
      <c r="U7" s="114"/>
      <c r="V7" s="89"/>
      <c r="W7" s="89"/>
      <c r="X7" s="89"/>
      <c r="Y7" s="89"/>
      <c r="Z7" s="90"/>
    </row>
    <row r="8" spans="2:26" ht="15" customHeight="1" x14ac:dyDescent="0.3">
      <c r="B8" s="84" t="s">
        <v>78</v>
      </c>
      <c r="C8" s="85"/>
      <c r="D8" s="85"/>
      <c r="E8" s="86"/>
      <c r="F8" s="86"/>
      <c r="G8" s="86"/>
      <c r="H8" s="86"/>
      <c r="I8" s="86"/>
      <c r="J8" s="86"/>
      <c r="K8" s="86"/>
      <c r="L8" s="86"/>
      <c r="M8" s="85" t="s">
        <v>9</v>
      </c>
      <c r="N8" s="85"/>
      <c r="O8" s="128" t="s">
        <v>88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30"/>
    </row>
    <row r="9" spans="2:26" ht="15" customHeight="1" x14ac:dyDescent="0.3">
      <c r="B9" s="84" t="s">
        <v>79</v>
      </c>
      <c r="C9" s="85"/>
      <c r="D9" s="85"/>
      <c r="E9" s="86"/>
      <c r="F9" s="86"/>
      <c r="G9" s="86"/>
      <c r="H9" s="86"/>
      <c r="I9" s="86"/>
      <c r="J9" s="86"/>
      <c r="K9" s="86"/>
      <c r="L9" s="86"/>
      <c r="M9" s="85" t="s">
        <v>11</v>
      </c>
      <c r="N9" s="85"/>
      <c r="O9" s="137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</row>
    <row r="10" spans="2:26" ht="15" customHeight="1" x14ac:dyDescent="0.3">
      <c r="B10" s="91" t="s">
        <v>80</v>
      </c>
      <c r="C10" s="92"/>
      <c r="D10" s="88"/>
      <c r="E10" s="93"/>
      <c r="F10" s="94"/>
      <c r="G10" s="94"/>
      <c r="H10" s="94"/>
      <c r="I10" s="94"/>
      <c r="J10" s="94"/>
      <c r="K10" s="94"/>
      <c r="L10" s="95"/>
      <c r="M10" s="87" t="s">
        <v>81</v>
      </c>
      <c r="N10" s="88"/>
      <c r="O10" s="128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</row>
    <row r="11" spans="2:26" ht="15" customHeight="1" thickBot="1" x14ac:dyDescent="0.35">
      <c r="B11" s="75"/>
      <c r="C11" s="76"/>
      <c r="D11" s="76"/>
      <c r="E11" s="77"/>
      <c r="F11" s="77"/>
      <c r="G11" s="77"/>
      <c r="H11" s="77"/>
      <c r="I11" s="77"/>
      <c r="J11" s="77"/>
      <c r="K11" s="77"/>
      <c r="L11" s="77"/>
      <c r="M11" s="76"/>
      <c r="N11" s="76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</row>
    <row r="12" spans="2:26" ht="6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162000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SUM('[3]01'!E4:M5)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SUM('[3]02'!E4:J5)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v>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SUM('[3]03'!E4:J5)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v>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SUM('[3]04'!E4:J5)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v>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SUM('[3]05'!E4:J5)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v>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SUM('[3]06'!E4:J5)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SUM('[3]07'!E4:J5)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SUM('[3]08'!E4:J5)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v>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SUM('[3]09'!E4:J5)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v>19000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SUM('[3]10'!E4:J5)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v>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SUM('[3]11'!E4:J5)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v>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SUM('[3]12'!E4:J5)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v>35000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SUM('[3]13'!E4:J5)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f>SUM('[3]13'!Q99:Z100)</f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SUM('[3]14'!E4:J5)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f>SUM('[3]14'!Q99:Z100)</f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SUM('[3]15'!E4:J5)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f>SUM('[3]15'!Q99:Z100)</f>
        <v>35000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SUM('[3]16'!E4:J5)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SUM('[3]16'!Q99:Z100)</f>
        <v>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SUM('[3]17'!E4:J5)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SUM('[3]17'!Q99:Z100)</f>
        <v>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SUM('[3]18'!E4:J5)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SUM('[3]18'!Q99:Z100)</f>
        <v>19000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SUM('[3]19'!E4:J5)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SUM('[3]19'!Q99:Z100)</f>
        <v>19000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SUM('[3]20'!E4:J5)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SUM('[3]20'!Q99:Z100)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SUM('[3]21'!E4:J5)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SUM('[3]21'!Q99:Z100)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SUM('[3]22'!E4:J5)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SUM('[3]22'!Q99:Z100)</f>
        <v>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SUM('[3]23'!E4:J5)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SUM('[3]23'!Q99:Z100)</f>
        <v>35000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SUM('[3]24'!E4:J5)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SUM('[3]24'!Q99:Z100)</f>
        <v>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SUM('[3]25'!E4:J5)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SUM('[3]25'!Q99:Z100)</f>
        <v>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SUM('[3]26'!E4:J5)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SUM('[3]26'!Q99:Z100)</f>
        <v>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SUM('[3]27'!E4:J5)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SUM('[3]27'!Q99:Z100)</f>
        <v>0</v>
      </c>
      <c r="W40" s="43"/>
      <c r="X40" s="43"/>
      <c r="Y40" s="43"/>
      <c r="Z40" s="44"/>
    </row>
    <row r="41" spans="2:26" ht="15" customHeight="1" x14ac:dyDescent="0.3">
      <c r="B41" s="51"/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SUM('[3]28'!E4:J5)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SUM('[3]28'!Q99:Z100)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SUM('[3]29'!E4:J5)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SUM('[3]29'!Q99:Z100)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SUM('[3]30'!E4:J5)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SUM('[3]30'!Q99:Z100)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162000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SUM('[3]31'!E4:J5)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SUM('[3]31'!Q99:Z100)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162000</v>
      </c>
      <c r="W45" s="21"/>
      <c r="X45" s="21"/>
      <c r="Y45" s="21"/>
      <c r="Z45" s="2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6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V6:Z6"/>
    <mergeCell ref="B7:D7"/>
    <mergeCell ref="E7:L7"/>
    <mergeCell ref="M7:N7"/>
    <mergeCell ref="O7:S7"/>
    <mergeCell ref="T7:U7"/>
    <mergeCell ref="V7:Z7"/>
    <mergeCell ref="O8:Z8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A1FD-0C30-48C1-A391-D045E1952DF5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6430-FECC-4566-ACF1-2CF0C4D777EA}">
  <sheetPr>
    <tabColor theme="5" tint="0.59999389629810485"/>
  </sheetPr>
  <dimension ref="B1:AA52"/>
  <sheetViews>
    <sheetView workbookViewId="0">
      <selection activeCell="V27" sqref="V27:Z34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99" t="s">
        <v>89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ht="15" customHeight="1" thickBot="1" x14ac:dyDescent="0.3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05" t="s">
        <v>75</v>
      </c>
      <c r="C5" s="106"/>
      <c r="D5" s="106"/>
      <c r="E5" s="106" t="s">
        <v>76</v>
      </c>
      <c r="F5" s="106"/>
      <c r="G5" s="106"/>
      <c r="H5" s="106"/>
      <c r="I5" s="106"/>
      <c r="J5" s="106"/>
      <c r="K5" s="106"/>
      <c r="L5" s="106"/>
      <c r="M5" s="111" t="s">
        <v>1</v>
      </c>
      <c r="N5" s="111"/>
      <c r="O5" s="115"/>
      <c r="P5" s="115"/>
      <c r="Q5" s="115"/>
      <c r="R5" s="115"/>
      <c r="S5" s="115"/>
      <c r="T5" s="111" t="s">
        <v>2</v>
      </c>
      <c r="U5" s="111"/>
      <c r="V5" s="111"/>
      <c r="W5" s="111"/>
      <c r="X5" s="111"/>
      <c r="Y5" s="111"/>
      <c r="Z5" s="116"/>
    </row>
    <row r="6" spans="2:26" ht="15" customHeight="1" x14ac:dyDescent="0.3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14" t="s">
        <v>3</v>
      </c>
      <c r="N6" s="114"/>
      <c r="O6" s="117"/>
      <c r="P6" s="117"/>
      <c r="Q6" s="117"/>
      <c r="R6" s="117"/>
      <c r="S6" s="117"/>
      <c r="T6" s="114" t="s">
        <v>4</v>
      </c>
      <c r="U6" s="114"/>
      <c r="V6" s="114"/>
      <c r="W6" s="114"/>
      <c r="X6" s="114"/>
      <c r="Y6" s="114"/>
      <c r="Z6" s="118"/>
    </row>
    <row r="7" spans="2:26" ht="15" customHeight="1" x14ac:dyDescent="0.3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 t="s">
        <v>6</v>
      </c>
      <c r="N7" s="85"/>
      <c r="O7" s="117"/>
      <c r="P7" s="117"/>
      <c r="Q7" s="117"/>
      <c r="R7" s="117"/>
      <c r="S7" s="117"/>
      <c r="T7" s="114" t="s">
        <v>7</v>
      </c>
      <c r="U7" s="114"/>
      <c r="V7" s="114"/>
      <c r="W7" s="114"/>
      <c r="X7" s="114"/>
      <c r="Y7" s="114"/>
      <c r="Z7" s="118"/>
    </row>
    <row r="8" spans="2:26" ht="15" customHeight="1" x14ac:dyDescent="0.3">
      <c r="B8" s="84" t="s">
        <v>78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 t="s">
        <v>9</v>
      </c>
      <c r="N8" s="85"/>
      <c r="O8" s="117"/>
      <c r="P8" s="117"/>
      <c r="Q8" s="117"/>
      <c r="R8" s="117"/>
      <c r="S8" s="117"/>
      <c r="T8" s="89"/>
      <c r="U8" s="89"/>
      <c r="V8" s="114"/>
      <c r="W8" s="114"/>
      <c r="X8" s="114"/>
      <c r="Y8" s="114"/>
      <c r="Z8" s="118"/>
    </row>
    <row r="9" spans="2:26" ht="15" customHeight="1" x14ac:dyDescent="0.3">
      <c r="B9" s="84" t="s">
        <v>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 t="s">
        <v>11</v>
      </c>
      <c r="N9" s="85"/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2:26" ht="15" customHeight="1" x14ac:dyDescent="0.3">
      <c r="B10" s="84" t="s">
        <v>80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7" t="s">
        <v>81</v>
      </c>
      <c r="N10" s="88"/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</row>
    <row r="11" spans="2:26" ht="15" customHeight="1" thickBot="1" x14ac:dyDescent="0.35"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</row>
    <row r="12" spans="2:26" ht="15" customHeight="1" thickBot="1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3"/>
      <c r="N12" s="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2:26" ht="15" customHeight="1" x14ac:dyDescent="0.3">
      <c r="B13" s="57" t="s">
        <v>14</v>
      </c>
      <c r="C13" s="58"/>
      <c r="D13" s="58"/>
      <c r="E13" s="58" t="s">
        <v>15</v>
      </c>
      <c r="F13" s="58"/>
      <c r="G13" s="58"/>
      <c r="H13" s="58"/>
      <c r="I13" s="59"/>
      <c r="K13" s="57" t="s">
        <v>82</v>
      </c>
      <c r="L13" s="58"/>
      <c r="M13" s="58"/>
      <c r="N13" s="58" t="s">
        <v>83</v>
      </c>
      <c r="O13" s="58"/>
      <c r="P13" s="58"/>
      <c r="Q13" s="58"/>
      <c r="R13" s="58"/>
      <c r="S13" s="58" t="s">
        <v>18</v>
      </c>
      <c r="T13" s="58"/>
      <c r="U13" s="58"/>
      <c r="V13" s="58" t="s">
        <v>19</v>
      </c>
      <c r="W13" s="58"/>
      <c r="X13" s="58"/>
      <c r="Y13" s="58"/>
      <c r="Z13" s="59"/>
    </row>
    <row r="14" spans="2:26" ht="15" customHeight="1" x14ac:dyDescent="0.3">
      <c r="B14" s="71" t="s">
        <v>20</v>
      </c>
      <c r="C14" s="72"/>
      <c r="D14" s="72"/>
      <c r="E14" s="73">
        <f>SUM(V13:V44)</f>
        <v>242000</v>
      </c>
      <c r="F14" s="73"/>
      <c r="G14" s="73"/>
      <c r="H14" s="73"/>
      <c r="I14" s="74"/>
      <c r="J14" s="4"/>
      <c r="K14" s="38" t="s">
        <v>21</v>
      </c>
      <c r="L14" s="39"/>
      <c r="M14" s="39"/>
      <c r="N14" s="69">
        <f>SUM('[4]01'!E4:M5)</f>
        <v>0</v>
      </c>
      <c r="O14" s="69"/>
      <c r="P14" s="69"/>
      <c r="Q14" s="69"/>
      <c r="R14" s="69"/>
      <c r="S14" s="39" t="s">
        <v>21</v>
      </c>
      <c r="T14" s="39"/>
      <c r="U14" s="39"/>
      <c r="V14" s="43">
        <v>0</v>
      </c>
      <c r="W14" s="43"/>
      <c r="X14" s="43"/>
      <c r="Y14" s="43"/>
      <c r="Z14" s="44"/>
    </row>
    <row r="15" spans="2:26" ht="15" customHeight="1" x14ac:dyDescent="0.3">
      <c r="B15" s="67"/>
      <c r="C15" s="68"/>
      <c r="D15" s="68"/>
      <c r="E15" s="69"/>
      <c r="F15" s="69"/>
      <c r="G15" s="69"/>
      <c r="H15" s="69"/>
      <c r="I15" s="70"/>
      <c r="J15" s="4"/>
      <c r="K15" s="38" t="s">
        <v>22</v>
      </c>
      <c r="L15" s="39"/>
      <c r="M15" s="39"/>
      <c r="N15" s="40">
        <f>SUM('[4]02'!E4:J5)</f>
        <v>0</v>
      </c>
      <c r="O15" s="41"/>
      <c r="P15" s="41"/>
      <c r="Q15" s="41"/>
      <c r="R15" s="42"/>
      <c r="S15" s="39" t="s">
        <v>22</v>
      </c>
      <c r="T15" s="39"/>
      <c r="U15" s="39"/>
      <c r="V15" s="43">
        <v>22000</v>
      </c>
      <c r="W15" s="43"/>
      <c r="X15" s="43"/>
      <c r="Y15" s="43"/>
      <c r="Z15" s="44"/>
    </row>
    <row r="16" spans="2:26" ht="15" customHeight="1" x14ac:dyDescent="0.3">
      <c r="B16" s="67"/>
      <c r="C16" s="68"/>
      <c r="D16" s="68"/>
      <c r="E16" s="69"/>
      <c r="F16" s="69"/>
      <c r="G16" s="69"/>
      <c r="H16" s="69"/>
      <c r="I16" s="70"/>
      <c r="J16" s="4"/>
      <c r="K16" s="38" t="s">
        <v>23</v>
      </c>
      <c r="L16" s="39"/>
      <c r="M16" s="39"/>
      <c r="N16" s="40">
        <f>SUM('[4]03'!E4:J5)</f>
        <v>0</v>
      </c>
      <c r="O16" s="41"/>
      <c r="P16" s="41"/>
      <c r="Q16" s="41"/>
      <c r="R16" s="42"/>
      <c r="S16" s="39" t="s">
        <v>23</v>
      </c>
      <c r="T16" s="39"/>
      <c r="U16" s="39"/>
      <c r="V16" s="43">
        <v>0</v>
      </c>
      <c r="W16" s="43"/>
      <c r="X16" s="43"/>
      <c r="Y16" s="43"/>
      <c r="Z16" s="44"/>
    </row>
    <row r="17" spans="2:27" ht="15" customHeight="1" x14ac:dyDescent="0.3">
      <c r="B17" s="67"/>
      <c r="C17" s="68"/>
      <c r="D17" s="68"/>
      <c r="E17" s="69"/>
      <c r="F17" s="69"/>
      <c r="G17" s="69"/>
      <c r="H17" s="69"/>
      <c r="I17" s="70"/>
      <c r="J17" s="4"/>
      <c r="K17" s="38" t="s">
        <v>24</v>
      </c>
      <c r="L17" s="39"/>
      <c r="M17" s="39"/>
      <c r="N17" s="40">
        <f>SUM('[4]04'!E4:J5)</f>
        <v>0</v>
      </c>
      <c r="O17" s="41"/>
      <c r="P17" s="41"/>
      <c r="Q17" s="41"/>
      <c r="R17" s="42"/>
      <c r="S17" s="39" t="s">
        <v>24</v>
      </c>
      <c r="T17" s="39"/>
      <c r="U17" s="39"/>
      <c r="V17" s="43">
        <v>0</v>
      </c>
      <c r="W17" s="43"/>
      <c r="X17" s="43"/>
      <c r="Y17" s="43"/>
      <c r="Z17" s="44"/>
    </row>
    <row r="18" spans="2:27" ht="15" customHeight="1" x14ac:dyDescent="0.3">
      <c r="B18" s="67"/>
      <c r="C18" s="68"/>
      <c r="D18" s="68"/>
      <c r="E18" s="69"/>
      <c r="F18" s="69"/>
      <c r="G18" s="69"/>
      <c r="H18" s="69"/>
      <c r="I18" s="70"/>
      <c r="J18" s="4"/>
      <c r="K18" s="38" t="s">
        <v>25</v>
      </c>
      <c r="L18" s="39"/>
      <c r="M18" s="39"/>
      <c r="N18" s="40">
        <f>SUM('[4]05'!E4:J5)</f>
        <v>0</v>
      </c>
      <c r="O18" s="41"/>
      <c r="P18" s="41"/>
      <c r="Q18" s="41"/>
      <c r="R18" s="42"/>
      <c r="S18" s="39" t="s">
        <v>25</v>
      </c>
      <c r="T18" s="39"/>
      <c r="U18" s="39"/>
      <c r="V18" s="43">
        <v>62000</v>
      </c>
      <c r="W18" s="43"/>
      <c r="X18" s="43"/>
      <c r="Y18" s="43"/>
      <c r="Z18" s="44"/>
    </row>
    <row r="19" spans="2:27" ht="15" customHeight="1" x14ac:dyDescent="0.3">
      <c r="B19" s="67"/>
      <c r="C19" s="68"/>
      <c r="D19" s="68"/>
      <c r="E19" s="69"/>
      <c r="F19" s="69"/>
      <c r="G19" s="69"/>
      <c r="H19" s="69"/>
      <c r="I19" s="70"/>
      <c r="J19" s="4"/>
      <c r="K19" s="38" t="s">
        <v>26</v>
      </c>
      <c r="L19" s="39"/>
      <c r="M19" s="39"/>
      <c r="N19" s="40">
        <f>SUM('[4]06'!E4:J5)</f>
        <v>0</v>
      </c>
      <c r="O19" s="41"/>
      <c r="P19" s="41"/>
      <c r="Q19" s="41"/>
      <c r="R19" s="42"/>
      <c r="S19" s="39" t="s">
        <v>26</v>
      </c>
      <c r="T19" s="39"/>
      <c r="U19" s="39"/>
      <c r="V19" s="43">
        <v>0</v>
      </c>
      <c r="W19" s="43"/>
      <c r="X19" s="43"/>
      <c r="Y19" s="43"/>
      <c r="Z19" s="44"/>
    </row>
    <row r="20" spans="2:27" ht="15" customHeight="1" x14ac:dyDescent="0.3">
      <c r="B20" s="67"/>
      <c r="C20" s="68"/>
      <c r="D20" s="68"/>
      <c r="E20" s="69"/>
      <c r="F20" s="69"/>
      <c r="G20" s="69"/>
      <c r="H20" s="69"/>
      <c r="I20" s="70"/>
      <c r="J20" s="4"/>
      <c r="K20" s="38" t="s">
        <v>27</v>
      </c>
      <c r="L20" s="39"/>
      <c r="M20" s="39"/>
      <c r="N20" s="40">
        <f>SUM('[4]07'!E4:J5)</f>
        <v>0</v>
      </c>
      <c r="O20" s="41"/>
      <c r="P20" s="41"/>
      <c r="Q20" s="41"/>
      <c r="R20" s="42"/>
      <c r="S20" s="39" t="s">
        <v>27</v>
      </c>
      <c r="T20" s="39"/>
      <c r="U20" s="39"/>
      <c r="V20" s="43">
        <v>0</v>
      </c>
      <c r="W20" s="43"/>
      <c r="X20" s="43"/>
      <c r="Y20" s="43"/>
      <c r="Z20" s="44"/>
    </row>
    <row r="21" spans="2:27" ht="15" customHeight="1" x14ac:dyDescent="0.3">
      <c r="B21" s="67"/>
      <c r="C21" s="68"/>
      <c r="D21" s="68"/>
      <c r="E21" s="69"/>
      <c r="F21" s="69"/>
      <c r="G21" s="69"/>
      <c r="H21" s="69"/>
      <c r="I21" s="70"/>
      <c r="J21" s="4"/>
      <c r="K21" s="38" t="s">
        <v>28</v>
      </c>
      <c r="L21" s="39"/>
      <c r="M21" s="39"/>
      <c r="N21" s="40">
        <f>SUM('[4]08'!E4:J5)</f>
        <v>0</v>
      </c>
      <c r="O21" s="41"/>
      <c r="P21" s="41"/>
      <c r="Q21" s="41"/>
      <c r="R21" s="42"/>
      <c r="S21" s="39" t="s">
        <v>28</v>
      </c>
      <c r="T21" s="39"/>
      <c r="U21" s="39"/>
      <c r="V21" s="43">
        <v>0</v>
      </c>
      <c r="W21" s="43"/>
      <c r="X21" s="43"/>
      <c r="Y21" s="43"/>
      <c r="Z21" s="44"/>
    </row>
    <row r="22" spans="2:27" ht="15" customHeight="1" x14ac:dyDescent="0.3">
      <c r="B22" s="67"/>
      <c r="C22" s="68"/>
      <c r="D22" s="68"/>
      <c r="E22" s="69"/>
      <c r="F22" s="69"/>
      <c r="G22" s="69"/>
      <c r="H22" s="69"/>
      <c r="I22" s="70"/>
      <c r="J22" s="4"/>
      <c r="K22" s="38" t="s">
        <v>29</v>
      </c>
      <c r="L22" s="39"/>
      <c r="M22" s="39"/>
      <c r="N22" s="40">
        <f>SUM('[4]09'!E4:J5)</f>
        <v>0</v>
      </c>
      <c r="O22" s="41"/>
      <c r="P22" s="41"/>
      <c r="Q22" s="41"/>
      <c r="R22" s="42"/>
      <c r="S22" s="39" t="s">
        <v>29</v>
      </c>
      <c r="T22" s="39"/>
      <c r="U22" s="39"/>
      <c r="V22" s="43">
        <v>0</v>
      </c>
      <c r="W22" s="43"/>
      <c r="X22" s="43"/>
      <c r="Y22" s="43"/>
      <c r="Z22" s="44"/>
    </row>
    <row r="23" spans="2:27" ht="15" customHeight="1" x14ac:dyDescent="0.3">
      <c r="B23" s="67"/>
      <c r="C23" s="68"/>
      <c r="D23" s="68"/>
      <c r="E23" s="69"/>
      <c r="F23" s="69"/>
      <c r="G23" s="69"/>
      <c r="H23" s="69"/>
      <c r="I23" s="70"/>
      <c r="J23" s="4"/>
      <c r="K23" s="38" t="s">
        <v>30</v>
      </c>
      <c r="L23" s="39"/>
      <c r="M23" s="39"/>
      <c r="N23" s="40">
        <f>SUM('[4]10'!E4:J5)</f>
        <v>0</v>
      </c>
      <c r="O23" s="41"/>
      <c r="P23" s="41"/>
      <c r="Q23" s="41"/>
      <c r="R23" s="42"/>
      <c r="S23" s="39" t="s">
        <v>30</v>
      </c>
      <c r="T23" s="39"/>
      <c r="U23" s="39"/>
      <c r="V23" s="43">
        <v>0</v>
      </c>
      <c r="W23" s="43"/>
      <c r="X23" s="43"/>
      <c r="Y23" s="43"/>
      <c r="Z23" s="44"/>
      <c r="AA23" s="13"/>
    </row>
    <row r="24" spans="2:27" ht="15" customHeight="1" x14ac:dyDescent="0.3">
      <c r="B24" s="67"/>
      <c r="C24" s="68"/>
      <c r="D24" s="68"/>
      <c r="E24" s="89"/>
      <c r="F24" s="89"/>
      <c r="G24" s="89"/>
      <c r="H24" s="89"/>
      <c r="I24" s="90"/>
      <c r="J24" s="4"/>
      <c r="K24" s="38" t="s">
        <v>31</v>
      </c>
      <c r="L24" s="39"/>
      <c r="M24" s="39"/>
      <c r="N24" s="40">
        <f>SUM('[4]11'!E4:J5)</f>
        <v>0</v>
      </c>
      <c r="O24" s="41"/>
      <c r="P24" s="41"/>
      <c r="Q24" s="41"/>
      <c r="R24" s="42"/>
      <c r="S24" s="39" t="s">
        <v>84</v>
      </c>
      <c r="T24" s="39"/>
      <c r="U24" s="39"/>
      <c r="V24" s="43">
        <v>13000</v>
      </c>
      <c r="W24" s="43"/>
      <c r="X24" s="43"/>
      <c r="Y24" s="43"/>
      <c r="Z24" s="44"/>
      <c r="AA24" s="13"/>
    </row>
    <row r="25" spans="2:27" ht="15" customHeight="1" x14ac:dyDescent="0.3">
      <c r="B25" s="67"/>
      <c r="C25" s="68"/>
      <c r="D25" s="68"/>
      <c r="E25" s="89"/>
      <c r="F25" s="89"/>
      <c r="G25" s="89"/>
      <c r="H25" s="89"/>
      <c r="I25" s="90"/>
      <c r="J25" s="4"/>
      <c r="K25" s="38" t="s">
        <v>32</v>
      </c>
      <c r="L25" s="39"/>
      <c r="M25" s="39"/>
      <c r="N25" s="40">
        <f>SUM('[4]12'!E4:J5)</f>
        <v>0</v>
      </c>
      <c r="O25" s="41"/>
      <c r="P25" s="41"/>
      <c r="Q25" s="41"/>
      <c r="R25" s="42"/>
      <c r="S25" s="39" t="s">
        <v>32</v>
      </c>
      <c r="T25" s="39"/>
      <c r="U25" s="39"/>
      <c r="V25" s="43">
        <v>0</v>
      </c>
      <c r="W25" s="43"/>
      <c r="X25" s="43"/>
      <c r="Y25" s="43"/>
      <c r="Z25" s="44"/>
    </row>
    <row r="26" spans="2:27" ht="15" customHeight="1" x14ac:dyDescent="0.3">
      <c r="B26" s="67"/>
      <c r="C26" s="68"/>
      <c r="D26" s="68"/>
      <c r="E26" s="89"/>
      <c r="F26" s="89"/>
      <c r="G26" s="89"/>
      <c r="H26" s="89"/>
      <c r="I26" s="90"/>
      <c r="J26" s="4"/>
      <c r="K26" s="38" t="s">
        <v>33</v>
      </c>
      <c r="L26" s="39"/>
      <c r="M26" s="39"/>
      <c r="N26" s="40">
        <f>SUM('[4]13'!E4:J5)</f>
        <v>0</v>
      </c>
      <c r="O26" s="41"/>
      <c r="P26" s="41"/>
      <c r="Q26" s="41"/>
      <c r="R26" s="42"/>
      <c r="S26" s="39" t="s">
        <v>33</v>
      </c>
      <c r="T26" s="39"/>
      <c r="U26" s="39"/>
      <c r="V26" s="43">
        <v>0</v>
      </c>
      <c r="W26" s="43"/>
      <c r="X26" s="43"/>
      <c r="Y26" s="43"/>
      <c r="Z26" s="44"/>
      <c r="AA26" s="13"/>
    </row>
    <row r="27" spans="2:27" ht="15" customHeight="1" x14ac:dyDescent="0.3">
      <c r="B27" s="67"/>
      <c r="C27" s="68"/>
      <c r="D27" s="68"/>
      <c r="E27" s="89"/>
      <c r="F27" s="89"/>
      <c r="G27" s="89"/>
      <c r="H27" s="89"/>
      <c r="I27" s="90"/>
      <c r="J27" s="4"/>
      <c r="K27" s="38" t="s">
        <v>34</v>
      </c>
      <c r="L27" s="39"/>
      <c r="M27" s="39"/>
      <c r="N27" s="40">
        <f>SUM('[4]14'!E4:J5)</f>
        <v>0</v>
      </c>
      <c r="O27" s="41"/>
      <c r="P27" s="41"/>
      <c r="Q27" s="41"/>
      <c r="R27" s="42"/>
      <c r="S27" s="39" t="s">
        <v>34</v>
      </c>
      <c r="T27" s="39"/>
      <c r="U27" s="39"/>
      <c r="V27" s="43">
        <v>0</v>
      </c>
      <c r="W27" s="43"/>
      <c r="X27" s="43"/>
      <c r="Y27" s="43"/>
      <c r="Z27" s="44"/>
      <c r="AA27" s="13"/>
    </row>
    <row r="28" spans="2:27" ht="15" customHeight="1" x14ac:dyDescent="0.3">
      <c r="B28" s="67"/>
      <c r="C28" s="68"/>
      <c r="D28" s="68"/>
      <c r="E28" s="89"/>
      <c r="F28" s="89"/>
      <c r="G28" s="89"/>
      <c r="H28" s="89"/>
      <c r="I28" s="90"/>
      <c r="J28" s="4"/>
      <c r="K28" s="38" t="s">
        <v>35</v>
      </c>
      <c r="L28" s="39"/>
      <c r="M28" s="39"/>
      <c r="N28" s="40">
        <f>SUM('[4]15'!E4:J5)</f>
        <v>0</v>
      </c>
      <c r="O28" s="41"/>
      <c r="P28" s="41"/>
      <c r="Q28" s="41"/>
      <c r="R28" s="42"/>
      <c r="S28" s="39" t="s">
        <v>35</v>
      </c>
      <c r="T28" s="39"/>
      <c r="U28" s="39"/>
      <c r="V28" s="43">
        <v>13000</v>
      </c>
      <c r="W28" s="43"/>
      <c r="X28" s="43"/>
      <c r="Y28" s="43"/>
      <c r="Z28" s="44"/>
    </row>
    <row r="29" spans="2:27" ht="15" customHeight="1" x14ac:dyDescent="0.3">
      <c r="B29" s="67"/>
      <c r="C29" s="68"/>
      <c r="D29" s="68"/>
      <c r="E29" s="89"/>
      <c r="F29" s="89"/>
      <c r="G29" s="89"/>
      <c r="H29" s="89"/>
      <c r="I29" s="90"/>
      <c r="J29" s="4"/>
      <c r="K29" s="38" t="s">
        <v>36</v>
      </c>
      <c r="L29" s="39"/>
      <c r="M29" s="39"/>
      <c r="N29" s="40">
        <f>SUM('[4]16'!E4:J5)</f>
        <v>0</v>
      </c>
      <c r="O29" s="41"/>
      <c r="P29" s="41"/>
      <c r="Q29" s="41"/>
      <c r="R29" s="42"/>
      <c r="S29" s="39" t="s">
        <v>36</v>
      </c>
      <c r="T29" s="39"/>
      <c r="U29" s="39"/>
      <c r="V29" s="43">
        <f>SUM('[4]16'!Q149:Z150)</f>
        <v>0</v>
      </c>
      <c r="W29" s="43"/>
      <c r="X29" s="43"/>
      <c r="Y29" s="43"/>
      <c r="Z29" s="44"/>
    </row>
    <row r="30" spans="2:27" ht="15" customHeight="1" x14ac:dyDescent="0.3">
      <c r="B30" s="67"/>
      <c r="C30" s="68"/>
      <c r="D30" s="68"/>
      <c r="E30" s="89"/>
      <c r="F30" s="89"/>
      <c r="G30" s="89"/>
      <c r="H30" s="89"/>
      <c r="I30" s="90"/>
      <c r="J30" s="4"/>
      <c r="K30" s="38" t="s">
        <v>37</v>
      </c>
      <c r="L30" s="39"/>
      <c r="M30" s="39"/>
      <c r="N30" s="40">
        <f>SUM('[4]17'!E4:J5)</f>
        <v>0</v>
      </c>
      <c r="O30" s="41"/>
      <c r="P30" s="41"/>
      <c r="Q30" s="41"/>
      <c r="R30" s="42"/>
      <c r="S30" s="39" t="s">
        <v>37</v>
      </c>
      <c r="T30" s="39"/>
      <c r="U30" s="39"/>
      <c r="V30" s="43">
        <f>SUM('[4]17'!Q149:Z150)</f>
        <v>0</v>
      </c>
      <c r="W30" s="43"/>
      <c r="X30" s="43"/>
      <c r="Y30" s="43"/>
      <c r="Z30" s="44"/>
    </row>
    <row r="31" spans="2:27" ht="15" customHeight="1" x14ac:dyDescent="0.3">
      <c r="B31" s="67"/>
      <c r="C31" s="68"/>
      <c r="D31" s="68"/>
      <c r="E31" s="89"/>
      <c r="F31" s="89"/>
      <c r="G31" s="89"/>
      <c r="H31" s="89"/>
      <c r="I31" s="90"/>
      <c r="J31" s="4"/>
      <c r="K31" s="38" t="s">
        <v>38</v>
      </c>
      <c r="L31" s="39"/>
      <c r="M31" s="39"/>
      <c r="N31" s="40">
        <f>SUM('[4]18'!E4:J5)</f>
        <v>0</v>
      </c>
      <c r="O31" s="41"/>
      <c r="P31" s="41"/>
      <c r="Q31" s="41"/>
      <c r="R31" s="42"/>
      <c r="S31" s="39" t="s">
        <v>38</v>
      </c>
      <c r="T31" s="39"/>
      <c r="U31" s="39"/>
      <c r="V31" s="43">
        <f>SUM('[4]18'!Q149:Z150)</f>
        <v>0</v>
      </c>
      <c r="W31" s="43"/>
      <c r="X31" s="43"/>
      <c r="Y31" s="43"/>
      <c r="Z31" s="44"/>
    </row>
    <row r="32" spans="2:27" ht="15" customHeight="1" x14ac:dyDescent="0.3">
      <c r="B32" s="67"/>
      <c r="C32" s="68"/>
      <c r="D32" s="68"/>
      <c r="E32" s="89"/>
      <c r="F32" s="89"/>
      <c r="G32" s="89"/>
      <c r="H32" s="89"/>
      <c r="I32" s="90"/>
      <c r="J32" s="4"/>
      <c r="K32" s="38" t="s">
        <v>39</v>
      </c>
      <c r="L32" s="39"/>
      <c r="M32" s="39"/>
      <c r="N32" s="40">
        <f>SUM('[4]19'!E4:J5)</f>
        <v>0</v>
      </c>
      <c r="O32" s="41"/>
      <c r="P32" s="41"/>
      <c r="Q32" s="41"/>
      <c r="R32" s="42"/>
      <c r="S32" s="39" t="s">
        <v>39</v>
      </c>
      <c r="T32" s="39"/>
      <c r="U32" s="39"/>
      <c r="V32" s="43">
        <f>SUM('[4]19'!Q149:Z150)</f>
        <v>22000</v>
      </c>
      <c r="W32" s="43"/>
      <c r="X32" s="43"/>
      <c r="Y32" s="43"/>
      <c r="Z32" s="44"/>
    </row>
    <row r="33" spans="2:26" ht="15" customHeight="1" x14ac:dyDescent="0.3">
      <c r="B33" s="67"/>
      <c r="C33" s="68"/>
      <c r="D33" s="68"/>
      <c r="E33" s="89"/>
      <c r="F33" s="89"/>
      <c r="G33" s="89"/>
      <c r="H33" s="89"/>
      <c r="I33" s="90"/>
      <c r="J33" s="4"/>
      <c r="K33" s="38" t="s">
        <v>40</v>
      </c>
      <c r="L33" s="39"/>
      <c r="M33" s="39"/>
      <c r="N33" s="40">
        <f>SUM('[4]20'!E4:J5)</f>
        <v>0</v>
      </c>
      <c r="O33" s="41"/>
      <c r="P33" s="41"/>
      <c r="Q33" s="41"/>
      <c r="R33" s="42"/>
      <c r="S33" s="39" t="s">
        <v>40</v>
      </c>
      <c r="T33" s="39"/>
      <c r="U33" s="39"/>
      <c r="V33" s="43">
        <f>SUM('[4]20'!Q149:Z150)</f>
        <v>0</v>
      </c>
      <c r="W33" s="43"/>
      <c r="X33" s="43"/>
      <c r="Y33" s="43"/>
      <c r="Z33" s="44"/>
    </row>
    <row r="34" spans="2:26" ht="15" customHeight="1" x14ac:dyDescent="0.3">
      <c r="B34" s="67"/>
      <c r="C34" s="68"/>
      <c r="D34" s="68"/>
      <c r="E34" s="89"/>
      <c r="F34" s="89"/>
      <c r="G34" s="89"/>
      <c r="H34" s="89"/>
      <c r="I34" s="90"/>
      <c r="J34" s="4"/>
      <c r="K34" s="38" t="s">
        <v>41</v>
      </c>
      <c r="L34" s="39"/>
      <c r="M34" s="39"/>
      <c r="N34" s="40">
        <f>SUM('[4]21'!E4:J5)</f>
        <v>0</v>
      </c>
      <c r="O34" s="41"/>
      <c r="P34" s="41"/>
      <c r="Q34" s="41"/>
      <c r="R34" s="42"/>
      <c r="S34" s="39" t="s">
        <v>41</v>
      </c>
      <c r="T34" s="39"/>
      <c r="U34" s="39"/>
      <c r="V34" s="43">
        <f>SUM('[4]21'!Q149:Z150)</f>
        <v>0</v>
      </c>
      <c r="W34" s="43"/>
      <c r="X34" s="43"/>
      <c r="Y34" s="43"/>
      <c r="Z34" s="44"/>
    </row>
    <row r="35" spans="2:26" ht="15" customHeight="1" x14ac:dyDescent="0.3">
      <c r="B35" s="67"/>
      <c r="C35" s="68"/>
      <c r="D35" s="68"/>
      <c r="E35" s="89"/>
      <c r="F35" s="89"/>
      <c r="G35" s="89"/>
      <c r="H35" s="89"/>
      <c r="I35" s="90"/>
      <c r="J35" s="4"/>
      <c r="K35" s="38" t="s">
        <v>42</v>
      </c>
      <c r="L35" s="39"/>
      <c r="M35" s="39"/>
      <c r="N35" s="40">
        <f>SUM('[4]22'!E4:J5)</f>
        <v>0</v>
      </c>
      <c r="O35" s="41"/>
      <c r="P35" s="41"/>
      <c r="Q35" s="41"/>
      <c r="R35" s="42"/>
      <c r="S35" s="39" t="s">
        <v>42</v>
      </c>
      <c r="T35" s="39"/>
      <c r="U35" s="39"/>
      <c r="V35" s="43">
        <f>SUM('[4]22'!Q149:Z150)</f>
        <v>0</v>
      </c>
      <c r="W35" s="43"/>
      <c r="X35" s="43"/>
      <c r="Y35" s="43"/>
      <c r="Z35" s="44"/>
    </row>
    <row r="36" spans="2:26" ht="15" customHeight="1" thickBot="1" x14ac:dyDescent="0.35">
      <c r="B36" s="124"/>
      <c r="C36" s="125"/>
      <c r="D36" s="125"/>
      <c r="E36" s="126"/>
      <c r="F36" s="126"/>
      <c r="G36" s="126"/>
      <c r="H36" s="126"/>
      <c r="I36" s="127"/>
      <c r="J36" s="4"/>
      <c r="K36" s="38" t="s">
        <v>43</v>
      </c>
      <c r="L36" s="39"/>
      <c r="M36" s="39"/>
      <c r="N36" s="40">
        <f>SUM('[4]23'!E4:J5)</f>
        <v>0</v>
      </c>
      <c r="O36" s="41"/>
      <c r="P36" s="41"/>
      <c r="Q36" s="41"/>
      <c r="R36" s="42"/>
      <c r="S36" s="39" t="s">
        <v>43</v>
      </c>
      <c r="T36" s="39"/>
      <c r="U36" s="39"/>
      <c r="V36" s="43">
        <f>SUM('[4]23'!Q149:Z150)</f>
        <v>53000</v>
      </c>
      <c r="W36" s="43"/>
      <c r="X36" s="43"/>
      <c r="Y36" s="43"/>
      <c r="Z36" s="44"/>
    </row>
    <row r="37" spans="2:26" ht="15" customHeight="1" x14ac:dyDescent="0.3">
      <c r="B37" s="57" t="s">
        <v>44</v>
      </c>
      <c r="C37" s="58"/>
      <c r="D37" s="58"/>
      <c r="E37" s="64">
        <f>SUM(N14:N44)</f>
        <v>0</v>
      </c>
      <c r="F37" s="64"/>
      <c r="G37" s="65"/>
      <c r="H37" s="65"/>
      <c r="I37" s="66"/>
      <c r="J37" s="4"/>
      <c r="K37" s="38" t="s">
        <v>45</v>
      </c>
      <c r="L37" s="39"/>
      <c r="M37" s="39"/>
      <c r="N37" s="40">
        <f>SUM('[4]24'!E4:J5)</f>
        <v>0</v>
      </c>
      <c r="O37" s="41"/>
      <c r="P37" s="41"/>
      <c r="Q37" s="41"/>
      <c r="R37" s="42"/>
      <c r="S37" s="39" t="s">
        <v>45</v>
      </c>
      <c r="T37" s="39"/>
      <c r="U37" s="39"/>
      <c r="V37" s="43">
        <f>SUM('[4]24'!Q149:Z150)</f>
        <v>0</v>
      </c>
      <c r="W37" s="43"/>
      <c r="X37" s="43"/>
      <c r="Y37" s="43"/>
      <c r="Z37" s="44"/>
    </row>
    <row r="38" spans="2:26" ht="15" customHeight="1" thickBot="1" x14ac:dyDescent="0.35">
      <c r="B38" s="60" t="s">
        <v>46</v>
      </c>
      <c r="C38" s="61"/>
      <c r="D38" s="61"/>
      <c r="E38" s="62">
        <f>SUM(E15:E37)</f>
        <v>0</v>
      </c>
      <c r="F38" s="62"/>
      <c r="G38" s="62"/>
      <c r="H38" s="62"/>
      <c r="I38" s="63"/>
      <c r="J38" s="4"/>
      <c r="K38" s="38" t="s">
        <v>47</v>
      </c>
      <c r="L38" s="39"/>
      <c r="M38" s="39"/>
      <c r="N38" s="40">
        <f>SUM('[4]25'!E4:J5)</f>
        <v>0</v>
      </c>
      <c r="O38" s="41"/>
      <c r="P38" s="41"/>
      <c r="Q38" s="41"/>
      <c r="R38" s="42"/>
      <c r="S38" s="39" t="s">
        <v>47</v>
      </c>
      <c r="T38" s="39"/>
      <c r="U38" s="39"/>
      <c r="V38" s="43">
        <f>SUM('[4]25'!Q149:Z150)</f>
        <v>0</v>
      </c>
      <c r="W38" s="43"/>
      <c r="X38" s="43"/>
      <c r="Y38" s="43"/>
      <c r="Z38" s="4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38" t="s">
        <v>48</v>
      </c>
      <c r="L39" s="39"/>
      <c r="M39" s="39"/>
      <c r="N39" s="40">
        <f>SUM('[4]26'!E4:J5)</f>
        <v>0</v>
      </c>
      <c r="O39" s="41"/>
      <c r="P39" s="41"/>
      <c r="Q39" s="41"/>
      <c r="R39" s="42"/>
      <c r="S39" s="39" t="s">
        <v>48</v>
      </c>
      <c r="T39" s="39"/>
      <c r="U39" s="39"/>
      <c r="V39" s="43">
        <f>SUM('[4]26'!Q149:Z150)</f>
        <v>57000</v>
      </c>
      <c r="W39" s="43"/>
      <c r="X39" s="43"/>
      <c r="Y39" s="43"/>
      <c r="Z39" s="44"/>
    </row>
    <row r="40" spans="2:26" ht="15" customHeight="1" x14ac:dyDescent="0.3">
      <c r="B40" s="57" t="s">
        <v>49</v>
      </c>
      <c r="C40" s="58"/>
      <c r="D40" s="58"/>
      <c r="E40" s="58"/>
      <c r="F40" s="58"/>
      <c r="G40" s="58"/>
      <c r="H40" s="58"/>
      <c r="I40" s="59"/>
      <c r="K40" s="38" t="s">
        <v>50</v>
      </c>
      <c r="L40" s="39"/>
      <c r="M40" s="39"/>
      <c r="N40" s="40">
        <f>SUM('[4]27'!E4:J5)</f>
        <v>0</v>
      </c>
      <c r="O40" s="41"/>
      <c r="P40" s="41"/>
      <c r="Q40" s="41"/>
      <c r="R40" s="42"/>
      <c r="S40" s="39" t="s">
        <v>50</v>
      </c>
      <c r="T40" s="39"/>
      <c r="U40" s="39"/>
      <c r="V40" s="43">
        <f>SUM('[4]27'!Q149:Z150)</f>
        <v>0</v>
      </c>
      <c r="W40" s="43"/>
      <c r="X40" s="43"/>
      <c r="Y40" s="43"/>
      <c r="Z40" s="44"/>
    </row>
    <row r="41" spans="2:26" ht="15" customHeight="1" x14ac:dyDescent="0.3">
      <c r="B41" s="51">
        <v>0</v>
      </c>
      <c r="C41" s="52"/>
      <c r="D41" s="52"/>
      <c r="E41" s="52"/>
      <c r="F41" s="52"/>
      <c r="G41" s="52"/>
      <c r="H41" s="52"/>
      <c r="I41" s="53"/>
      <c r="K41" s="38" t="s">
        <v>51</v>
      </c>
      <c r="L41" s="39"/>
      <c r="M41" s="39"/>
      <c r="N41" s="40">
        <f>SUM('[4]28'!E4:J5)</f>
        <v>0</v>
      </c>
      <c r="O41" s="41"/>
      <c r="P41" s="41"/>
      <c r="Q41" s="41"/>
      <c r="R41" s="42"/>
      <c r="S41" s="39" t="s">
        <v>51</v>
      </c>
      <c r="T41" s="39"/>
      <c r="U41" s="39"/>
      <c r="V41" s="43">
        <f>SUM('[4]28'!Q149:Z150)</f>
        <v>0</v>
      </c>
      <c r="W41" s="43"/>
      <c r="X41" s="43"/>
      <c r="Y41" s="43"/>
      <c r="Z41" s="44"/>
    </row>
    <row r="42" spans="2:26" ht="15" customHeight="1" thickBot="1" x14ac:dyDescent="0.35">
      <c r="B42" s="54"/>
      <c r="C42" s="55"/>
      <c r="D42" s="55"/>
      <c r="E42" s="55"/>
      <c r="F42" s="55"/>
      <c r="G42" s="55"/>
      <c r="H42" s="55"/>
      <c r="I42" s="56"/>
      <c r="K42" s="38" t="s">
        <v>52</v>
      </c>
      <c r="L42" s="39"/>
      <c r="M42" s="39"/>
      <c r="N42" s="40">
        <f>SUM('[4]29'!E4:J5)</f>
        <v>0</v>
      </c>
      <c r="O42" s="41"/>
      <c r="P42" s="41"/>
      <c r="Q42" s="41"/>
      <c r="R42" s="42"/>
      <c r="S42" s="39" t="s">
        <v>52</v>
      </c>
      <c r="T42" s="39"/>
      <c r="U42" s="39"/>
      <c r="V42" s="43">
        <f>SUM('[4]29'!Q149:Z150)</f>
        <v>0</v>
      </c>
      <c r="W42" s="43"/>
      <c r="X42" s="43"/>
      <c r="Y42" s="43"/>
      <c r="Z42" s="44"/>
    </row>
    <row r="43" spans="2:26" ht="15" customHeight="1" x14ac:dyDescent="0.3">
      <c r="B43" s="35" t="s">
        <v>53</v>
      </c>
      <c r="C43" s="36"/>
      <c r="D43" s="36"/>
      <c r="E43" s="36"/>
      <c r="F43" s="36"/>
      <c r="G43" s="36"/>
      <c r="H43" s="36"/>
      <c r="I43" s="37"/>
      <c r="K43" s="38" t="s">
        <v>54</v>
      </c>
      <c r="L43" s="39"/>
      <c r="M43" s="39"/>
      <c r="N43" s="40">
        <f>SUM('[4]30'!E4:J5)</f>
        <v>0</v>
      </c>
      <c r="O43" s="41"/>
      <c r="P43" s="41"/>
      <c r="Q43" s="41"/>
      <c r="R43" s="42"/>
      <c r="S43" s="39" t="s">
        <v>54</v>
      </c>
      <c r="T43" s="39"/>
      <c r="U43" s="39"/>
      <c r="V43" s="43">
        <f>SUM('[4]30'!Q149:Z150)</f>
        <v>0</v>
      </c>
      <c r="W43" s="43"/>
      <c r="X43" s="43"/>
      <c r="Y43" s="43"/>
      <c r="Z43" s="44"/>
    </row>
    <row r="44" spans="2:26" ht="15" customHeight="1" x14ac:dyDescent="0.3">
      <c r="B44" s="45">
        <f>SUM(E14+B41)-E38</f>
        <v>242000</v>
      </c>
      <c r="C44" s="46"/>
      <c r="D44" s="46"/>
      <c r="E44" s="46"/>
      <c r="F44" s="46"/>
      <c r="G44" s="46"/>
      <c r="H44" s="46"/>
      <c r="I44" s="47"/>
      <c r="K44" s="38" t="s">
        <v>55</v>
      </c>
      <c r="L44" s="39"/>
      <c r="M44" s="39"/>
      <c r="N44" s="40">
        <f>SUM('[4]31'!E4:J5)</f>
        <v>0</v>
      </c>
      <c r="O44" s="41"/>
      <c r="P44" s="41"/>
      <c r="Q44" s="41"/>
      <c r="R44" s="42"/>
      <c r="S44" s="39" t="s">
        <v>55</v>
      </c>
      <c r="T44" s="39"/>
      <c r="U44" s="39"/>
      <c r="V44" s="43">
        <f>SUM('[4]31'!Q149:Z150)</f>
        <v>0</v>
      </c>
      <c r="W44" s="43"/>
      <c r="X44" s="43"/>
      <c r="Y44" s="43"/>
      <c r="Z44" s="44"/>
    </row>
    <row r="45" spans="2:26" ht="15" customHeight="1" thickBot="1" x14ac:dyDescent="0.35">
      <c r="B45" s="48"/>
      <c r="C45" s="49"/>
      <c r="D45" s="49"/>
      <c r="E45" s="49"/>
      <c r="F45" s="49"/>
      <c r="G45" s="49"/>
      <c r="H45" s="49"/>
      <c r="I45" s="50"/>
      <c r="K45" s="19" t="s">
        <v>56</v>
      </c>
      <c r="L45" s="20"/>
      <c r="M45" s="20"/>
      <c r="N45" s="21">
        <f>SUM(N14:N44)</f>
        <v>0</v>
      </c>
      <c r="O45" s="21"/>
      <c r="P45" s="21"/>
      <c r="Q45" s="21"/>
      <c r="R45" s="21"/>
      <c r="S45" s="20" t="s">
        <v>56</v>
      </c>
      <c r="T45" s="20"/>
      <c r="U45" s="20"/>
      <c r="V45" s="21">
        <f>SUM(V14:V44)</f>
        <v>242000</v>
      </c>
      <c r="W45" s="21"/>
      <c r="X45" s="21"/>
      <c r="Y45" s="21"/>
      <c r="Z45" s="22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23" t="s">
        <v>57</v>
      </c>
      <c r="C47" s="24"/>
      <c r="D47" s="24"/>
      <c r="E47" s="24"/>
      <c r="F47" s="24"/>
      <c r="G47" s="24"/>
      <c r="H47" s="24"/>
      <c r="I47" s="25"/>
    </row>
    <row r="48" spans="2:26" ht="15" customHeight="1" x14ac:dyDescent="0.3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ht="1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</row>
    <row r="50" spans="2:26" ht="15" customHeight="1" x14ac:dyDescent="0.3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</row>
    <row r="51" spans="2:26" ht="15" customHeight="1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5" customHeight="1" thickBot="1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DC69-1282-4F06-BFDF-3072682B0C3E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거래내역서</vt:lpstr>
      <vt:lpstr>갑오징어</vt:lpstr>
      <vt:lpstr>Sheet2</vt:lpstr>
      <vt:lpstr>굴무침</vt:lpstr>
      <vt:lpstr>Sheet4</vt:lpstr>
      <vt:lpstr>급냉쭈꾸미</vt:lpstr>
      <vt:lpstr>Sheet1</vt:lpstr>
      <vt:lpstr>바다장어</vt:lpstr>
      <vt:lpstr>Sheet5</vt:lpstr>
      <vt:lpstr>알가자미</vt:lpstr>
      <vt:lpstr>Sheet7</vt:lpstr>
      <vt:lpstr>하프굴</vt:lpstr>
      <vt:lpstr>Sheet9</vt:lpstr>
      <vt:lpstr>홍가리비</vt:lpstr>
      <vt:lpstr>Sheet3</vt:lpstr>
      <vt:lpstr>선동한치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2024-01-28T05:28:24Z</dcterms:modified>
</cp:coreProperties>
</file>